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872" windowHeight="10572" activeTab="1"/>
  </bookViews>
  <sheets>
    <sheet name="прил 3" sheetId="1" r:id="rId1"/>
    <sheet name="приложение 5" sheetId="2" r:id="rId2"/>
    <sheet name="прил1" sheetId="3" r:id="rId3"/>
    <sheet name="прил 2" sheetId="4" r:id="rId4"/>
  </sheets>
  <definedNames>
    <definedName name="__bookmark_1" localSheetId="2">#N/A</definedName>
    <definedName name="__bookmark_1" localSheetId="1">#N/A</definedName>
    <definedName name="__bookmark_1">#N/A</definedName>
    <definedName name="__bookmark_2" localSheetId="2">#N/A</definedName>
    <definedName name="__bookmark_2" localSheetId="1">#N/A</definedName>
    <definedName name="__bookmark_2">#N/A</definedName>
    <definedName name="__bookmark_4" localSheetId="1">#N/A</definedName>
    <definedName name="__bookmark_4">#N/A</definedName>
    <definedName name="__bookmark_5" localSheetId="1">#N/A</definedName>
    <definedName name="__bookmark_5">#N/A</definedName>
    <definedName name="__bookmark_6" localSheetId="1">#N/A</definedName>
    <definedName name="__bookmark_6">#N/A</definedName>
    <definedName name="Z_168CADD9_CFDC_4445_BFE6_DAD4B9423C72_.wvu.FilterData" localSheetId="3" hidden="1">#N/A</definedName>
    <definedName name="Z_1F25B6A1_C9F7_11D8_A2FD_006098EF8B30_.wvu.FilterData" localSheetId="3" hidden="1">#N/A</definedName>
    <definedName name="Z_29D950F2_21ED_48E6_BFC6_87DD89E0125A_.wvu.FilterData" localSheetId="3" hidden="1">#N/A</definedName>
    <definedName name="Z_2CA7FCD5_27A5_4474_9D49_7A7E23BD2FF9_.wvu.FilterData" localSheetId="3" hidden="1">#N/A</definedName>
    <definedName name="Z_48E28AC5_4E0A_4FBA_AE6D_340F9E8D4B3C_.wvu.FilterData" localSheetId="3" hidden="1">#N/A</definedName>
    <definedName name="Z_6398E0F2_3205_40F4_BF0A_C9F4D0DA9A75_.wvu.FilterData" localSheetId="3" hidden="1">#N/A</definedName>
    <definedName name="Z_64DF1B77_0EDD_4B56_A91C_5E003BE599EF_.wvu.FilterData" localSheetId="3" hidden="1">#N/A</definedName>
    <definedName name="Z_6786C020_BCF1_463A_B3E9_7DE69D46EAB3_.wvu.FilterData" localSheetId="3" hidden="1">#N/A</definedName>
    <definedName name="Z_8E2E7D81_C767_11D8_A2FD_006098EF8B30_.wvu.FilterData" localSheetId="3" hidden="1">#N/A</definedName>
    <definedName name="Z_97D0CDFA_8A34_4B3C_BA32_D4F0E3218B75_.wvu.FilterData" localSheetId="3" hidden="1">#N/A</definedName>
    <definedName name="Z_B246FE0E_E986_4211_B02A_04E4565C0FED_.wvu.Cols" localSheetId="3" hidden="1">#N/A</definedName>
    <definedName name="Z_B246FE0E_E986_4211_B02A_04E4565C0FED_.wvu.FilterData" localSheetId="3" hidden="1">#N/A</definedName>
    <definedName name="Z_B246FE0E_E986_4211_B02A_04E4565C0FED_.wvu.PrintArea" localSheetId="3" hidden="1">#N/A</definedName>
    <definedName name="Z_B246FE0E_E986_4211_B02A_04E4565C0FED_.wvu.PrintTitles" localSheetId="3" hidden="1">#N/A</definedName>
    <definedName name="Z_C54CDF8B_FA5C_4A02_B343_3FEFD9721392_.wvu.FilterData" localSheetId="3" hidden="1">#N/A</definedName>
    <definedName name="Z_D7174C22_B878_4584_A218_37ED88979064_.wvu.FilterData" localSheetId="3" hidden="1">#N/A</definedName>
    <definedName name="Z_DD7538FB_7299_4DEE_90D5_2739132A1616_.wvu.FilterData" localSheetId="3" hidden="1">#N/A</definedName>
    <definedName name="Z_E4B436A8_4A5B_422F_8C0E_9267F763D19D_.wvu.FilterData" localSheetId="3" hidden="1">#N/A</definedName>
    <definedName name="Z_E6BB4361_1D58_11D9_A2FD_006098EF8B30_.wvu.FilterData" localSheetId="3" hidden="1">#N/A</definedName>
    <definedName name="Z_EF486DA3_1DF3_11D9_A2FD_006098EF8B30_.wvu.FilterData" localSheetId="3" hidden="1">#N/A</definedName>
    <definedName name="Z_EF486DA8_1DF3_11D9_A2FD_006098EF8B30_.wvu.FilterData" localSheetId="3" hidden="1">#N/A</definedName>
    <definedName name="Z_EF486DAA_1DF3_11D9_A2FD_006098EF8B30_.wvu.FilterData" localSheetId="3" hidden="1">#N/A</definedName>
    <definedName name="Z_EF486DAC_1DF3_11D9_A2FD_006098EF8B30_.wvu.FilterData" localSheetId="3" hidden="1">#N/A</definedName>
    <definedName name="Z_EF5A4981_C8E4_11D8_A2FC_006098EF8BA8_.wvu.Cols" localSheetId="3" hidden="1">#N/A</definedName>
    <definedName name="Z_EF5A4981_C8E4_11D8_A2FC_006098EF8BA8_.wvu.FilterData" localSheetId="3" hidden="1">#N/A</definedName>
    <definedName name="Z_EF5A4981_C8E4_11D8_A2FC_006098EF8BA8_.wvu.PrintArea" localSheetId="3" hidden="1">#N/A</definedName>
    <definedName name="Z_EF5A4981_C8E4_11D8_A2FC_006098EF8BA8_.wvu.PrintTitles" localSheetId="3" hidden="1">#N/A</definedName>
    <definedName name="_xlnm.Print_Area" localSheetId="3">#N/A</definedName>
    <definedName name="_xlnm.Print_Area" localSheetId="0">'прил 3'!$A$1:$I$45</definedName>
    <definedName name="_xlnm.Print_Area" localSheetId="1">'приложение 5'!$A$1:$I$20</definedName>
  </definedNames>
  <calcPr fullCalcOnLoad="1"/>
</workbook>
</file>

<file path=xl/sharedStrings.xml><?xml version="1.0" encoding="utf-8"?>
<sst xmlns="http://schemas.openxmlformats.org/spreadsheetml/2006/main" count="1432" uniqueCount="384">
  <si>
    <t>3</t>
  </si>
  <si>
    <t>4</t>
  </si>
  <si>
    <t>5</t>
  </si>
  <si>
    <t>6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</si>
  <si>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</si>
  <si>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</si>
  <si>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</si>
  <si>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</si>
  <si>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</si>
  <si>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</si>
  <si>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</si>
  <si>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</si>
  <si>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</si>
  <si>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</si>
  <si>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</si>
  <si>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</si>
  <si>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</si>
  <si>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</si>
  <si>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</si>
  <si>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</si>
  <si>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</si>
  <si>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Основные мероприятия муниципальной программы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</si>
  <si>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</si>
  <si>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</si>
  <si>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</si>
  <si>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</si>
  <si>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Иные бюджетные ассигнования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</si>
  <si>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</si>
  <si>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</si>
  <si>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Совета муниципального образования</t>
  </si>
  <si>
    <t>Передача полномочий по решению вопросов местного значения в соответствии с заключенными соглашениями</t>
  </si>
  <si>
    <t>Межбюджетные трансферты</t>
  </si>
  <si>
    <t>Другие общегосударственные вопросы</t>
  </si>
  <si>
    <t>Повышение эффективности управления муниципальным имуществом и приватизации</t>
  </si>
  <si>
    <t>Содержание имущества, находящегося в муниципальной казне</t>
  </si>
  <si>
    <t>Выполнение других обязательств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</si>
  <si>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</si>
  <si>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</si>
  <si>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</si>
  <si>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</si>
  <si>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</si>
  <si>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муниципальном образовании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</si>
  <si>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</si>
  <si>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</si>
  <si>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Дорожное хозяйство (дорожные фонды)</t>
  </si>
  <si>
    <t>Отдельные мероприятия муниципальной программы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</si>
  <si>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</si>
  <si>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</si>
  <si>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Другие вопросы в области национальной экономики</t>
  </si>
  <si>
    <t>Реализация полномочий в области строительства, архитектуры и градостроительства</t>
  </si>
  <si>
    <t>Реализация мероприятий в области строительства, архитектуры и градостроительства</t>
  </si>
  <si>
    <t>Благоустройство</t>
  </si>
  <si>
    <t>Обеспечение содержания и функционирования уличного освещения</t>
  </si>
  <si>
    <t>Уличное освещение</t>
  </si>
  <si>
    <t>Обеспечение прочих мероприятий по благоустройству</t>
  </si>
  <si>
    <t>Другие вопросы в области жилищно-коммунального хозяйства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</si>
  <si>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</si>
  <si>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Культура</t>
  </si>
  <si>
    <t>Организация досуга и предоставление услуг организаций культуры, прочие мероприятия в сфере культуры</t>
  </si>
  <si>
    <t>Содействие развитию культурно-досуговых организаций</t>
  </si>
  <si>
    <t>Библиотечное обслуживание населения</t>
  </si>
  <si>
    <t>Содействие развитию библиотечного дела</t>
  </si>
  <si>
    <t>Массовый спорт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</si>
  <si>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</si>
  <si>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</si>
  <si>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</si>
  <si>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6=гр.5/гр.3*100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</si>
  <si>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</si>
  <si>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</si>
  <si>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</si>
  <si>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</si>
  <si>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</si>
  <si>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</si>
  <si>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</si>
  <si>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</si>
  <si>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7</t>
  </si>
  <si>
    <t>991</t>
  </si>
  <si>
    <t>Общегосударственные вопросы</t>
  </si>
  <si>
    <t>01</t>
  </si>
  <si>
    <t>00</t>
  </si>
  <si>
    <t>06</t>
  </si>
  <si>
    <t>50 0 00 00000</t>
  </si>
  <si>
    <t xml:space="preserve">Непрограмные расходы в рамках обеспечения деятельности Совета муниципального образования 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</si>
  <si>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</si>
  <si>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</si>
  <si>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</si>
  <si>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 xml:space="preserve">01 </t>
  </si>
  <si>
    <t>50 1 01 20010</t>
  </si>
  <si>
    <t>500</t>
  </si>
  <si>
    <t>992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</si>
  <si>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</si>
  <si>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</si>
  <si>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</si>
  <si>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</si>
  <si>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</si>
  <si>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</si>
  <si>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100</t>
  </si>
  <si>
    <t>04</t>
  </si>
  <si>
    <t>17 1 02 00000</t>
  </si>
  <si>
    <t>17 1 02 00190</t>
  </si>
  <si>
    <t>Закупка товаров, работ и услуг для обеспечения
 государственных (муниципальных) нужд</t>
  </si>
  <si>
    <t>200</t>
  </si>
  <si>
    <t>800</t>
  </si>
  <si>
    <t>17 1 02 60190</t>
  </si>
  <si>
    <t>17 1 15 00000</t>
  </si>
  <si>
    <t>Иные межбюджетные трансферты на осуществление части полномочий по исполнению бюджета поселения</t>
  </si>
  <si>
    <t xml:space="preserve">17 1 15 20030 </t>
  </si>
  <si>
    <t>Резервные фонды</t>
  </si>
  <si>
    <t>11</t>
  </si>
  <si>
    <t>Непрограммные направления деятельности органов местного самоуправления</t>
  </si>
  <si>
    <t>99 0 00 00000</t>
  </si>
  <si>
    <t>Финансовое обеспечение непредвиденных расходов</t>
  </si>
  <si>
    <t>99 1 00 00000</t>
  </si>
  <si>
    <t>99 1 01 00000</t>
  </si>
  <si>
    <t>Резервные фонды местных администраций</t>
  </si>
  <si>
    <t>99 1 01 90010</t>
  </si>
  <si>
    <t>13</t>
  </si>
  <si>
    <t>08 0 00 00000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</si>
  <si>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</si>
  <si>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</si>
  <si>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</si>
  <si>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Оценка недвижимости, признание прав и регулирование отношений по муниципальной собственности</t>
  </si>
  <si>
    <t>08 3 01 10800</t>
  </si>
  <si>
    <t>08 1 00 00000</t>
  </si>
  <si>
    <t>08 1 02 00000</t>
  </si>
  <si>
    <t>08 1 02 10820</t>
  </si>
  <si>
    <t>17 1 02 11840</t>
  </si>
  <si>
    <t xml:space="preserve">Создание условий для эффективной реализации муниципальной политики в области кадрового обеспечения </t>
  </si>
  <si>
    <t>17 1 12 00000</t>
  </si>
  <si>
    <t>Мероприятия кадрового обеспечения органов местного самоуправления</t>
  </si>
  <si>
    <t>17 1 12 10850</t>
  </si>
  <si>
    <t>Муниципальная программа Тверского сельского поселения Апшеронского района "Доступная среда"</t>
  </si>
  <si>
    <t>20 0 00 00000</t>
  </si>
  <si>
    <t>20 1 00 00000</t>
  </si>
  <si>
    <t xml:space="preserve">Создание условий для формирования доступной среды жизнедеятельности для инвалидов и других маломобильных групп населения </t>
  </si>
  <si>
    <t>20 1 01 00000</t>
  </si>
  <si>
    <t>Реализация мероприятий муниципальной программы "Доступная среда"</t>
  </si>
  <si>
    <t>20 1 01 12100</t>
  </si>
  <si>
    <t xml:space="preserve">Национальная оборона </t>
  </si>
  <si>
    <t>03</t>
  </si>
  <si>
    <t>17 1 02 51180</t>
  </si>
  <si>
    <t>Национальная безопасность и правоохранительная деятельность</t>
  </si>
  <si>
    <t>09</t>
  </si>
  <si>
    <t>06 0 00 00000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</si>
  <si>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</si>
  <si>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>06 1 00 00000</t>
  </si>
  <si>
    <t>06 1 01 00000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</si>
  <si>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</si>
  <si>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06 1 01 10690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</si>
  <si>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</si>
  <si>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06 1 03 00000</t>
  </si>
  <si>
    <t>Мероприятия по предупреждению и ликвидации чрезвычайных ситуаций, стихийных бедствий и их последствий, выполняемых в рамках специальных решений</t>
  </si>
  <si>
    <t>06 1 03 10600</t>
  </si>
  <si>
    <t xml:space="preserve">Средства резервного фонда администрации муниципального образования Апшеронский район на предепреждение и ликвидацию последствий чрезвычайных ситуаций </t>
  </si>
  <si>
    <t>0610390020</t>
  </si>
  <si>
    <t>Обеспечение пожарной безопасности</t>
  </si>
  <si>
    <t>10</t>
  </si>
  <si>
    <t xml:space="preserve">Пожарная безопасность </t>
  </si>
  <si>
    <t>06 5 00 00000</t>
  </si>
  <si>
    <t>Обеспечение организации и проведения мероприятий по пожарной безопасности</t>
  </si>
  <si>
    <t>06 5 01 00000</t>
  </si>
  <si>
    <t>Мероприятия по пожарной безопасности</t>
  </si>
  <si>
    <t>06 5 01 10640</t>
  </si>
  <si>
    <t>14</t>
  </si>
  <si>
    <t>Муниципальная программа Тверского сельского поселения Апшеронского района "Обеспечение безопасности населения"</t>
  </si>
  <si>
    <t>06 2 00 00000</t>
  </si>
  <si>
    <t>Обеспечение мероприятий по противодействию терроризму, экстремизму</t>
  </si>
  <si>
    <t>06 2 01 00000</t>
  </si>
  <si>
    <t>Мероприятия по профилактике терроризма и экстремизма</t>
  </si>
  <si>
    <t>06 2 01 10680</t>
  </si>
  <si>
    <t>Национальная экономика</t>
  </si>
  <si>
    <t>12 0 00 00000</t>
  </si>
  <si>
    <t>12 1 00 00000</t>
  </si>
  <si>
    <t>12 1 01 00000</t>
  </si>
  <si>
    <t>12 1 01 11300</t>
  </si>
  <si>
    <t>12</t>
  </si>
  <si>
    <t>Мероприятия по землеустройству и землепользованию</t>
  </si>
  <si>
    <t>08 3 01 10810</t>
  </si>
  <si>
    <t>10 0 00 00000</t>
  </si>
  <si>
    <t>10 3 00 00000</t>
  </si>
  <si>
    <t>Обеспечение мероприятий по энергосбережению и повышению энергетической эффективности</t>
  </si>
  <si>
    <t>10 3 02 00000</t>
  </si>
  <si>
    <t>Мероприятия по энергосбережению и повышению энергетической эффективности</t>
  </si>
  <si>
    <t>10 3 02 11120</t>
  </si>
  <si>
    <t>Муниципальная программа Тверского сельского поселения Апшеронского района "Экономическое развитие муниципального образования"</t>
  </si>
  <si>
    <t>13 0 00 00000</t>
  </si>
  <si>
    <t>13 4 00 00000</t>
  </si>
  <si>
    <t>Создание условий для развития малого и среднего предпринимательства</t>
  </si>
  <si>
    <t>13 4 01 00000</t>
  </si>
  <si>
    <t>Развитие и поддержка малого и среднего предпринимательства</t>
  </si>
  <si>
    <t>13 4 01 11400</t>
  </si>
  <si>
    <t>Жилищно-коммунальное хозяйство</t>
  </si>
  <si>
    <t>05</t>
  </si>
  <si>
    <t>Коммунальное хозяйство</t>
  </si>
  <si>
    <t>Содействие развитию коммунальной инфраструктуры муниципальной собственности поселения</t>
  </si>
  <si>
    <t>10 3 04 00000</t>
  </si>
  <si>
    <t xml:space="preserve">Мероприятия по развитию водо-, тепло-, электроснабжения </t>
  </si>
  <si>
    <t>10 3 04 11150</t>
  </si>
  <si>
    <t>17 1 14 00000</t>
  </si>
  <si>
    <t>17 1 14 11420</t>
  </si>
  <si>
    <t>17 1 14 11430</t>
  </si>
  <si>
    <t>19 0 00 00000</t>
  </si>
  <si>
    <t>19 4 00 00000</t>
  </si>
  <si>
    <t>19 4 03 00000</t>
  </si>
  <si>
    <t>19 4 03 11160</t>
  </si>
  <si>
    <t>Восстановление, ремонт, благоустройство и содержание мест захоронения</t>
  </si>
  <si>
    <t>10 3 07 00000</t>
  </si>
  <si>
    <t>Организация и содержание мест захоронения</t>
  </si>
  <si>
    <t>10 3 07 11180</t>
  </si>
  <si>
    <t>19 4 05 00000</t>
  </si>
  <si>
    <t xml:space="preserve">Прочие мероприятия по благоустройству </t>
  </si>
  <si>
    <t>19 4 05 11190</t>
  </si>
  <si>
    <t>922</t>
  </si>
  <si>
    <t>Образование</t>
  </si>
  <si>
    <t>07</t>
  </si>
  <si>
    <t>Молодежная политика и оздоровление детей</t>
  </si>
  <si>
    <t>Муниципальная программа Тверского сельского поселения Апшеронского района "Развитие молодежной политики"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</si>
  <si>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</si>
  <si>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</si>
  <si>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</si>
  <si>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</si>
  <si>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</si>
  <si>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</si>
  <si>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>Реализация полномочий органов местного самоуправления в соответствии с жилищным законодательством</t>
  </si>
  <si>
    <t>19 4 06 00000</t>
  </si>
  <si>
    <t>19 4 06 11870</t>
  </si>
  <si>
    <t>Культура, кинематография</t>
  </si>
  <si>
    <t>08</t>
  </si>
  <si>
    <t>03 0 00 00000</t>
  </si>
  <si>
    <t>03 4 00 00000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</si>
  <si>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</si>
  <si>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</si>
  <si>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</si>
  <si>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03 4 04 00000</t>
  </si>
  <si>
    <t>Организация библиотечного обслуживания населения, комплектование библиотечных фондов библиотек поселения</t>
  </si>
  <si>
    <t>03 4 04 20020</t>
  </si>
  <si>
    <t>03 4 01 60120</t>
  </si>
  <si>
    <t>03 4 01 S0120</t>
  </si>
  <si>
    <t>03 5  00 00000</t>
  </si>
  <si>
    <t>03 5 01 00000</t>
  </si>
  <si>
    <t>03 5 01 00590</t>
  </si>
  <si>
    <t>Физическая культура и спорт</t>
  </si>
  <si>
    <t>ВСЕГО РАСХОДОВ</t>
  </si>
  <si>
    <t>Апшеронского района</t>
  </si>
  <si>
    <t xml:space="preserve"> % исполнения свод-ной бюдже-тной росписи </t>
  </si>
  <si>
    <t>8</t>
  </si>
  <si>
    <t>9</t>
  </si>
  <si>
    <t>(тыс.руб.)</t>
  </si>
  <si>
    <t>№ п/п</t>
  </si>
  <si>
    <t>Код бюджетной классификации</t>
  </si>
  <si>
    <t>Наименование источников финансирования дефицита бюджетов</t>
  </si>
  <si>
    <t xml:space="preserve">%
исполнения
сводной
бюджетной
росписи
</t>
  </si>
  <si>
    <t>источника финансирования</t>
  </si>
  <si>
    <t>8=(гр.7/гр.5)*100</t>
  </si>
  <si>
    <t xml:space="preserve"> 01 05 00 00 00 0000 000</t>
  </si>
  <si>
    <t xml:space="preserve"> 01 05 02 01 10 0000 510</t>
  </si>
  <si>
    <t xml:space="preserve"> 01 05 02 01 10 0000 610</t>
  </si>
  <si>
    <t xml:space="preserve">                       _____________________</t>
  </si>
  <si>
    <t xml:space="preserve">%
исполнения сводной бюджетной росписи </t>
  </si>
  <si>
    <t>7=гр.6/гр.5*100</t>
  </si>
  <si>
    <t>Всего расходов</t>
  </si>
  <si>
    <t>в том числе:</t>
  </si>
  <si>
    <t xml:space="preserve">Функционирование высшего должностного лица субъекта Российской Федерации и муниципального образования   </t>
  </si>
  <si>
    <t>Рз</t>
  </si>
  <si>
    <t>Доходы бюджета - 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</si>
  <si>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</si>
  <si>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</si>
  <si>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</si>
  <si>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</si>
  <si>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</si>
  <si>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</si>
  <si>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</si>
  <si>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</si>
  <si>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Денежные взыскания (штрафы) за нарушение бюджетного законодательства (в части бюджетов сельских поселений)</t>
  </si>
  <si>
    <t>910 11618050100000140</t>
  </si>
  <si>
    <t>992 20230024100000150</t>
  </si>
  <si>
    <t>992 20235118100000150</t>
  </si>
  <si>
    <t>992 20240014100000150</t>
  </si>
  <si>
    <t>тыс.руб.</t>
  </si>
  <si>
    <t>Обеспечение проведения выборов и референдумов</t>
  </si>
  <si>
    <t xml:space="preserve">Проведение выборов </t>
  </si>
  <si>
    <t>17 1 07 00000</t>
  </si>
  <si>
    <t xml:space="preserve">Проведение выборов главы муниципального образования </t>
  </si>
  <si>
    <t>17 1 07 11800</t>
  </si>
  <si>
    <t>Проведение выборов в представительный орган муниципального образования</t>
  </si>
  <si>
    <t>17 1 07 11910</t>
  </si>
  <si>
    <t>Реализация полномочий органов местного самоуправления в сфере  архитектуры и градостроительства</t>
  </si>
  <si>
    <t xml:space="preserve"> Жилищно-коммунальное хозяйство</t>
  </si>
  <si>
    <t>Исполнение судебных актов</t>
  </si>
  <si>
    <t xml:space="preserve"> Дополнительная помощь местным бюджета для решения социально значимых вопросов местного значения</t>
  </si>
  <si>
    <t>19 4 05 S0050</t>
  </si>
  <si>
    <t>Решение  социально значимых вопросов местного значения</t>
  </si>
  <si>
    <t>19 4 05 М0050</t>
  </si>
  <si>
    <t>Повышение оплаты труда работников муниципальных учреждений Краснодарского края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</si>
  <si>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</si>
  <si>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Резервный фонд</t>
  </si>
  <si>
    <t>Наименование дохода</t>
  </si>
  <si>
    <t>Код  бюджетной классификации</t>
  </si>
  <si>
    <t>000</t>
  </si>
  <si>
    <t>01 00 00 00 00 0000 000</t>
  </si>
  <si>
    <t xml:space="preserve">Источники внутреннего  финансирования дефицитов бюджетов </t>
  </si>
  <si>
    <t>-</t>
  </si>
  <si>
    <t>администра-тор  источника финансирования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</si>
  <si>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</si>
  <si>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</si>
  <si>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</si>
  <si>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992 20215001100000000.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</si>
  <si>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</si>
  <si>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</si>
  <si>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r>
      <t>992 20216001100000000</t>
    </r>
    <r>
      <rPr>
        <sz val="8"/>
        <color indexed="9"/>
        <rFont val="Times New Roman"/>
        <family val="1"/>
      </rPr>
      <t>.</t>
    </r>
  </si>
  <si>
    <r>
      <t>992 20215001100000000</t>
    </r>
    <r>
      <rPr>
        <sz val="8"/>
        <color indexed="9"/>
        <rFont val="Times New Roman"/>
        <family val="1"/>
      </rPr>
      <t>.</t>
    </r>
  </si>
  <si>
    <t>17 1 02 11820</t>
  </si>
  <si>
    <t>Мероприятия по информатизации администрации муниципального образования, ее отраслевых (функциональных) органов</t>
  </si>
  <si>
    <t>17 1 02 11880</t>
  </si>
  <si>
    <t>Материально-техническое обеспечение деятельности органов местного самоуправления муниципального образования</t>
  </si>
  <si>
    <r>
      <t>182 10302000010000000</t>
    </r>
    <r>
      <rPr>
        <sz val="8"/>
        <color indexed="9"/>
        <rFont val="Times New Roman"/>
        <family val="1"/>
      </rPr>
      <t>.</t>
    </r>
  </si>
  <si>
    <t>Акцизы по подакцизным товарам (продукции), производимым на территории Российской Федерации</t>
  </si>
  <si>
    <t>Прочие дотации бюджетам сельских  поселений</t>
  </si>
  <si>
    <t>19 4 05 60390</t>
  </si>
  <si>
    <t>Поощрение победителей краевого конкурса на звание "Лучший орган территориального общественного самоуправления"</t>
  </si>
  <si>
    <t>Поддержка местных инициатив по итогам краевого конкурса</t>
  </si>
  <si>
    <t xml:space="preserve">%
исполнения уточненной бюджетной росписи 
</t>
  </si>
  <si>
    <t>19 4 02 00000</t>
  </si>
  <si>
    <t>19 4 02 90020</t>
  </si>
  <si>
    <t xml:space="preserve">Средства резервного фонда администрации муниципального образования Апшеронский район ситуаций </t>
  </si>
  <si>
    <t>400</t>
  </si>
  <si>
    <t>Капитальные вложения в объекты государственной (муниципальной) собственности</t>
  </si>
  <si>
    <t>19 4 05 90020</t>
  </si>
  <si>
    <t>Утверждено решением о бюджете поселения
на  2023 год</t>
  </si>
  <si>
    <t>Уточненная бюджетная роспись 
на 2023 год</t>
  </si>
  <si>
    <t>Утверждено решением о бюджете поселе-ния на 2023  год</t>
  </si>
  <si>
    <t>Уточненная бюд-жетная роспись на  2023 год</t>
  </si>
  <si>
    <r>
      <t>182</t>
    </r>
    <r>
      <rPr>
        <sz val="8"/>
        <color indexed="9"/>
        <rFont val="Times New Roman"/>
        <family val="1"/>
      </rPr>
      <t xml:space="preserve"> .</t>
    </r>
    <r>
      <rPr>
        <sz val="8"/>
        <color indexed="8"/>
        <rFont val="Times New Roman"/>
        <family val="1"/>
      </rPr>
      <t>10302231010000000</t>
    </r>
  </si>
  <si>
    <r>
      <t>182</t>
    </r>
    <r>
      <rPr>
        <sz val="8"/>
        <color indexed="9"/>
        <rFont val="Times New Roman"/>
        <family val="1"/>
      </rPr>
      <t>.</t>
    </r>
    <r>
      <rPr>
        <sz val="8"/>
        <color indexed="8"/>
        <rFont val="Times New Roman"/>
        <family val="1"/>
      </rPr>
      <t xml:space="preserve"> 10302241010000110</t>
    </r>
  </si>
  <si>
    <r>
      <t>182</t>
    </r>
    <r>
      <rPr>
        <sz val="8"/>
        <color indexed="9"/>
        <rFont val="Times New Roman"/>
        <family val="1"/>
      </rPr>
      <t>.</t>
    </r>
    <r>
      <rPr>
        <sz val="8"/>
        <color indexed="8"/>
        <rFont val="Times New Roman"/>
        <family val="1"/>
      </rPr>
      <t xml:space="preserve"> 10302251010000110</t>
    </r>
  </si>
  <si>
    <r>
      <t>182</t>
    </r>
    <r>
      <rPr>
        <sz val="8"/>
        <color indexed="9"/>
        <rFont val="Times New Roman"/>
        <family val="1"/>
      </rPr>
      <t>.</t>
    </r>
    <r>
      <rPr>
        <sz val="8"/>
        <color indexed="8"/>
        <rFont val="Times New Roman"/>
        <family val="1"/>
      </rPr>
      <t xml:space="preserve"> 10302261010000110</t>
    </r>
  </si>
  <si>
    <t>Утверждено решением о бюджете поселения на 2023 год</t>
  </si>
  <si>
    <t>Уточненная бюджет-ная роспись на 2023 год</t>
  </si>
  <si>
    <t>Молодежная политика</t>
  </si>
  <si>
    <t xml:space="preserve">Основные мероприятия муниципальной программы </t>
  </si>
  <si>
    <t>Развитие и реализация потенциала молодежи в интересах Кубани,формирование благоприятной среды, обеспечивающей всестороннее развитие личности</t>
  </si>
  <si>
    <t xml:space="preserve">Реализация муниципальной прогрраммы " Развитие молодежной политики" </t>
  </si>
  <si>
    <t>Закупка товаров, работ и услуг для обеспечения государственных (муниципальных) нужд</t>
  </si>
  <si>
    <t>Межбюджетные трасферты,передавемые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</si>
  <si>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>992 20240014100000150</t>
    </r>
    <r>
      <rPr>
        <sz val="8"/>
        <color indexed="9"/>
        <rFont val="Times New Roman"/>
        <family val="1"/>
      </rPr>
      <t>.</t>
    </r>
  </si>
  <si>
    <t>Глава Отдаленного сельского поселения Апшеронского района</t>
  </si>
  <si>
    <t>С.С.Мовян</t>
  </si>
  <si>
    <t>Муниципальная программа Отдаленного сельского поселения Апшеронского района "Организация муниципального управления"</t>
  </si>
  <si>
    <t>Муниципальная программа Отдаленного сельского поселения Апшеронского района "Обеспечение безопасности населения"</t>
  </si>
  <si>
    <t>Муниципальная программа Отдаленного сельского поселения Апшеронского района "Поддержка дорожного хозяйства"</t>
  </si>
  <si>
    <t>Муниципальная программа Отдаленного сельского поселения Апшеронского района " Развитие жилищно-коммунального хозяйства"</t>
  </si>
  <si>
    <t>Муниципальная программа Отдаленного сельского поселения Апшеронского района "Развитие молодежной политики"</t>
  </si>
  <si>
    <t>Муниципальная программа Отдаленного сельского поселения Апшеронского района "Развитие культуры"</t>
  </si>
  <si>
    <t>к  постановлению Отдаленного сельского                                                                                                            поселения Апшеронского района</t>
  </si>
  <si>
    <t>Защита населения и территории от чрезвычайных ситуаций природного и техногенного характера, гражданская оборон</t>
  </si>
  <si>
    <t>Глава Отдаленного сельского поселения</t>
  </si>
  <si>
    <t xml:space="preserve">Глава Отдаленного сельского поселения </t>
  </si>
  <si>
    <t xml:space="preserve">                                                               ПРИЛОЖЕНИЕ № 4                                                                                                                                                                                    к  решению Совета Отдаленного сельского  поселения Апшеронского района                                                                                                                                        от 14.06.2018 г. № 137                                                                                                                                                           </t>
  </si>
  <si>
    <t xml:space="preserve">                                                               ПРИЛОЖЕНИЕ № 6                                                                                                                                                                               к проекту  решению Совета Отдаленного сельского                                                                                                            поселения Апшеронского района                                                                                                                                        от 14.06.2018 г. № 137                                                                                                                                                    </t>
  </si>
  <si>
    <t>Совет Отдаленного сельского поселения              Апшеронского района</t>
  </si>
  <si>
    <t>Администрация Отдаленного сельского поселения Апшеронского района</t>
  </si>
  <si>
    <t>Муниципальная программа  Отдаленного сельского
 поселения Апшеронского района
 «Управление муниципальным имуществом»</t>
  </si>
  <si>
    <t>Источники финансирования дефицита бюджета поселения по кодам классификации источников финансирования дефицитов бюджетов за 2 квартал 2023 года</t>
  </si>
  <si>
    <t>Социальная политика</t>
  </si>
  <si>
    <t>Пенсионное обеспечение</t>
  </si>
  <si>
    <t>Непрограммные расходы органов местного самоуправления</t>
  </si>
  <si>
    <t xml:space="preserve">Непрограммные расходы </t>
  </si>
  <si>
    <t>Выплата пенсии за выслугу лет лицам, замещавшим муниципальные должности и должности муниципальной службы в органах местного самоуправления</t>
  </si>
  <si>
    <t>99 1 00 11850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</si>
  <si>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</si>
  <si>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</si>
  <si>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</si>
  <si>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</si>
  <si>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991 00 11850</t>
  </si>
  <si>
    <t xml:space="preserve">Расходы бюджета поселения по разделам
 и подразделам классификации расходов бюджетов за 2 квартал 2023 года </t>
  </si>
  <si>
    <t xml:space="preserve">Доходы  бюджета поселения по кодам классификации доходов бюджетов за 2 квартал  2023 год  </t>
  </si>
  <si>
    <t>Расходы бюджета поселения по ведомственной структуре расходов  бюджета поселения за 2 квартал  2023 год</t>
  </si>
  <si>
    <t xml:space="preserve">                                                                 ПРИЛОЖЕНИЕ № 2                                                                                                                                                                                    к     постановлению Отдаленного сельского поселения Апшеронского района                                                                                                                                        от 26.07.2023 г. № 20                                                                                                                                                           </t>
  </si>
  <si>
    <t>Исполнено за 2 квартал  2023 год</t>
  </si>
  <si>
    <t xml:space="preserve">                    ПРИЛОЖЕНИЕ № 1                                                                                                                                                                                    к    постановлению     Отдаленного сельского  поселения Апшеронского района                                                                                                                                        от 26.07.2023 г.№ 20                                                                                                                                                           </t>
  </si>
  <si>
    <t>Исполнено 
за 2 квартал 2023 года</t>
  </si>
  <si>
    <t xml:space="preserve">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26.07.2023 г. № 20                                                                                                                                                   </t>
  </si>
  <si>
    <t xml:space="preserve">Исполнено 
за 2 квартал 2023  года
</t>
  </si>
  <si>
    <t xml:space="preserve">  Приложение № 5 к   постановлению Отдаленного сельского поселения   Апшеронского района   от 26.07.2023 г. № 20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</si>
</sst>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0.00000"/>
    <numFmt numFmtId="186" formatCode="0.0"/>
    <numFmt numFmtId="187" formatCode="#,##0.00000"/>
    <numFmt numFmtId="188" formatCode="#,##0.0"/>
    <numFmt numFmtId="189" formatCode="0.000000"/>
    <numFmt numFmtId="190" formatCode="0.000"/>
    <numFmt numFmtId="191" formatCode="&quot;&quot;###,##0.000"/>
    <numFmt numFmtId="192" formatCode="&quot;&quot;###,##0.0"/>
    <numFmt numFmtId="193" formatCode="000000"/>
  </numFmts>
  <fonts count="65">
    <font>
      <sz val="10"/>
      <name val="Arial"/>
      <family val="0"/>
    </font>
    <font>
      <sz val="10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7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8"/>
      <color indexed="8"/>
      <name val="Arial"/>
      <family val="2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4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59" applyFont="1" applyFill="1">
      <alignment/>
      <protection/>
    </xf>
    <xf numFmtId="0" fontId="2" fillId="0" borderId="0" xfId="59" applyFont="1">
      <alignment/>
      <protection/>
    </xf>
    <xf numFmtId="0" fontId="3" fillId="0" borderId="0" xfId="52" applyFont="1" applyFill="1" applyAlignment="1">
      <alignment horizontal="center"/>
      <protection/>
    </xf>
    <xf numFmtId="49" fontId="3" fillId="0" borderId="0" xfId="52" applyNumberFormat="1" applyFont="1" applyFill="1" applyAlignment="1">
      <alignment vertical="top" wrapText="1"/>
      <protection/>
    </xf>
    <xf numFmtId="0" fontId="4" fillId="0" borderId="0" xfId="52" applyFont="1" applyFill="1">
      <alignment/>
      <protection/>
    </xf>
    <xf numFmtId="0" fontId="4" fillId="0" borderId="0" xfId="52" applyNumberFormat="1" applyFont="1" applyFill="1">
      <alignment/>
      <protection/>
    </xf>
    <xf numFmtId="49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0" xfId="52" applyNumberFormat="1" applyFont="1" applyFill="1" applyBorder="1" applyAlignment="1">
      <alignment horizontal="center"/>
      <protection/>
    </xf>
    <xf numFmtId="185" fontId="3" fillId="0" borderId="10" xfId="52" applyNumberFormat="1" applyFont="1" applyFill="1" applyBorder="1" applyAlignment="1">
      <alignment horizontal="right"/>
      <protection/>
    </xf>
    <xf numFmtId="0" fontId="3" fillId="0" borderId="11" xfId="52" applyFont="1" applyFill="1" applyBorder="1" applyAlignment="1">
      <alignment horizontal="center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4" fillId="0" borderId="12" xfId="52" applyNumberFormat="1" applyFont="1" applyFill="1" applyBorder="1" applyAlignment="1">
      <alignment vertical="center" wrapText="1"/>
      <protection/>
    </xf>
    <xf numFmtId="49" fontId="3" fillId="0" borderId="12" xfId="52" applyNumberFormat="1" applyFont="1" applyFill="1" applyBorder="1" applyAlignment="1">
      <alignment horizontal="center"/>
      <protection/>
    </xf>
    <xf numFmtId="185" fontId="3" fillId="0" borderId="0" xfId="52" applyNumberFormat="1" applyFont="1" applyFill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 vertical="top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49" fontId="6" fillId="0" borderId="13" xfId="52" applyNumberFormat="1" applyFont="1" applyFill="1" applyBorder="1" applyAlignment="1">
      <alignment horizontal="left" vertical="top" wrapText="1"/>
      <protection/>
    </xf>
    <xf numFmtId="49" fontId="7" fillId="0" borderId="13" xfId="52" applyNumberFormat="1" applyFont="1" applyFill="1" applyBorder="1" applyAlignment="1">
      <alignment horizontal="left" vertical="top" wrapText="1"/>
      <protection/>
    </xf>
    <xf numFmtId="49" fontId="8" fillId="0" borderId="13" xfId="52" applyNumberFormat="1" applyFont="1" applyFill="1" applyBorder="1" applyAlignment="1">
      <alignment horizontal="center"/>
      <protection/>
    </xf>
    <xf numFmtId="49" fontId="8" fillId="0" borderId="14" xfId="52" applyNumberFormat="1" applyFont="1" applyFill="1" applyBorder="1" applyAlignment="1">
      <alignment horizontal="center"/>
      <protection/>
    </xf>
    <xf numFmtId="186" fontId="8" fillId="0" borderId="15" xfId="52" applyNumberFormat="1" applyFont="1" applyFill="1" applyBorder="1" applyAlignment="1">
      <alignment horizontal="right"/>
      <protection/>
    </xf>
    <xf numFmtId="186" fontId="8" fillId="0" borderId="15" xfId="52" applyNumberFormat="1" applyFont="1" applyFill="1" applyBorder="1" applyAlignment="1">
      <alignment/>
      <protection/>
    </xf>
    <xf numFmtId="49" fontId="7" fillId="33" borderId="13" xfId="52" applyNumberFormat="1" applyFont="1" applyFill="1" applyBorder="1" applyAlignment="1">
      <alignment horizontal="left" vertical="top" wrapText="1"/>
      <protection/>
    </xf>
    <xf numFmtId="0" fontId="5" fillId="0" borderId="15" xfId="52" applyFont="1" applyFill="1" applyBorder="1" applyAlignment="1">
      <alignment horizontal="center"/>
      <protection/>
    </xf>
    <xf numFmtId="0" fontId="6" fillId="33" borderId="15" xfId="52" applyFont="1" applyFill="1" applyBorder="1" applyAlignment="1">
      <alignment horizontal="left" vertical="top" wrapText="1"/>
      <protection/>
    </xf>
    <xf numFmtId="49" fontId="9" fillId="0" borderId="15" xfId="52" applyNumberFormat="1" applyFont="1" applyFill="1" applyBorder="1" applyAlignment="1">
      <alignment horizontal="center" wrapText="1"/>
      <protection/>
    </xf>
    <xf numFmtId="49" fontId="9" fillId="0" borderId="15" xfId="52" applyNumberFormat="1" applyFont="1" applyFill="1" applyBorder="1" applyAlignment="1">
      <alignment horizontal="center"/>
      <protection/>
    </xf>
    <xf numFmtId="186" fontId="9" fillId="0" borderId="15" xfId="52" applyNumberFormat="1" applyFont="1" applyFill="1" applyBorder="1" applyAlignment="1">
      <alignment horizontal="right"/>
      <protection/>
    </xf>
    <xf numFmtId="0" fontId="10" fillId="0" borderId="0" xfId="52" applyFont="1" applyFill="1">
      <alignment/>
      <protection/>
    </xf>
    <xf numFmtId="0" fontId="5" fillId="0" borderId="15" xfId="52" applyFont="1" applyFill="1" applyBorder="1" applyAlignment="1">
      <alignment horizontal="center" vertical="top"/>
      <protection/>
    </xf>
    <xf numFmtId="49" fontId="6" fillId="33" borderId="15" xfId="52" applyNumberFormat="1" applyFont="1" applyFill="1" applyBorder="1" applyAlignment="1">
      <alignment vertical="top" wrapText="1"/>
      <protection/>
    </xf>
    <xf numFmtId="49" fontId="8" fillId="0" borderId="15" xfId="52" applyNumberFormat="1" applyFont="1" applyFill="1" applyBorder="1" applyAlignment="1">
      <alignment horizontal="center" wrapText="1"/>
      <protection/>
    </xf>
    <xf numFmtId="49" fontId="8" fillId="0" borderId="15" xfId="52" applyNumberFormat="1" applyFont="1" applyFill="1" applyBorder="1" applyAlignment="1">
      <alignment horizontal="center"/>
      <protection/>
    </xf>
    <xf numFmtId="49" fontId="7" fillId="33" borderId="15" xfId="52" applyNumberFormat="1" applyFont="1" applyFill="1" applyBorder="1" applyAlignment="1">
      <alignment vertical="top" wrapText="1"/>
      <protection/>
    </xf>
    <xf numFmtId="0" fontId="3" fillId="0" borderId="15" xfId="52" applyFont="1" applyFill="1" applyBorder="1" applyAlignment="1">
      <alignment horizontal="center" vertical="top"/>
      <protection/>
    </xf>
    <xf numFmtId="0" fontId="7" fillId="33" borderId="15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wrapText="1"/>
      <protection/>
    </xf>
    <xf numFmtId="49" fontId="8" fillId="33" borderId="15" xfId="52" applyNumberFormat="1" applyFont="1" applyFill="1" applyBorder="1" applyAlignment="1">
      <alignment horizontal="center" wrapText="1"/>
      <protection/>
    </xf>
    <xf numFmtId="49" fontId="8" fillId="33" borderId="15" xfId="52" applyNumberFormat="1" applyFont="1" applyFill="1" applyBorder="1" applyAlignment="1">
      <alignment horizontal="center"/>
      <protection/>
    </xf>
    <xf numFmtId="0" fontId="7" fillId="33" borderId="15" xfId="52" applyFont="1" applyFill="1" applyBorder="1" applyAlignment="1">
      <alignment horizontal="left" vertical="top" wrapText="1"/>
      <protection/>
    </xf>
    <xf numFmtId="186" fontId="8" fillId="33" borderId="15" xfId="52" applyNumberFormat="1" applyFont="1" applyFill="1" applyBorder="1" applyAlignment="1">
      <alignment/>
      <protection/>
    </xf>
    <xf numFmtId="49" fontId="7" fillId="33" borderId="15" xfId="52" applyNumberFormat="1" applyFont="1" applyFill="1" applyBorder="1" applyAlignment="1">
      <alignment wrapText="1"/>
      <protection/>
    </xf>
    <xf numFmtId="49" fontId="7" fillId="33" borderId="15" xfId="52" applyNumberFormat="1" applyFont="1" applyFill="1" applyBorder="1" applyAlignment="1">
      <alignment horizontal="left" wrapText="1"/>
      <protection/>
    </xf>
    <xf numFmtId="49" fontId="6" fillId="33" borderId="15" xfId="52" applyNumberFormat="1" applyFont="1" applyFill="1" applyBorder="1" applyAlignment="1">
      <alignment horizontal="left" wrapText="1"/>
      <protection/>
    </xf>
    <xf numFmtId="0" fontId="7" fillId="33" borderId="15" xfId="52" applyFont="1" applyFill="1" applyBorder="1" applyAlignment="1">
      <alignment horizontal="left" wrapText="1"/>
      <protection/>
    </xf>
    <xf numFmtId="0" fontId="7" fillId="33" borderId="15" xfId="52" applyNumberFormat="1" applyFont="1" applyFill="1" applyBorder="1" applyAlignment="1">
      <alignment horizontal="left" vertical="top" wrapText="1"/>
      <protection/>
    </xf>
    <xf numFmtId="0" fontId="5" fillId="0" borderId="15" xfId="52" applyFont="1" applyFill="1" applyBorder="1" applyAlignment="1">
      <alignment horizontal="center" vertical="center"/>
      <protection/>
    </xf>
    <xf numFmtId="49" fontId="6" fillId="33" borderId="15" xfId="52" applyNumberFormat="1" applyFont="1" applyFill="1" applyBorder="1" applyAlignment="1">
      <alignment horizontal="left" vertical="top" wrapText="1"/>
      <protection/>
    </xf>
    <xf numFmtId="186" fontId="9" fillId="33" borderId="15" xfId="52" applyNumberFormat="1" applyFont="1" applyFill="1" applyBorder="1" applyAlignment="1">
      <alignment/>
      <protection/>
    </xf>
    <xf numFmtId="49" fontId="7" fillId="33" borderId="15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 applyAlignment="1">
      <alignment horizontal="left" vertical="top" wrapText="1"/>
      <protection/>
    </xf>
    <xf numFmtId="186" fontId="9" fillId="0" borderId="15" xfId="52" applyNumberFormat="1" applyFont="1" applyFill="1" applyBorder="1" applyAlignment="1">
      <alignment/>
      <protection/>
    </xf>
    <xf numFmtId="49" fontId="7" fillId="0" borderId="15" xfId="52" applyNumberFormat="1" applyFont="1" applyFill="1" applyBorder="1" applyAlignment="1">
      <alignment horizontal="left" vertical="top" wrapText="1"/>
      <protection/>
    </xf>
    <xf numFmtId="49" fontId="7" fillId="0" borderId="15" xfId="52" applyNumberFormat="1" applyFont="1" applyFill="1" applyBorder="1" applyAlignment="1">
      <alignment wrapText="1"/>
      <protection/>
    </xf>
    <xf numFmtId="0" fontId="8" fillId="0" borderId="0" xfId="52" applyFont="1" applyFill="1">
      <alignment/>
      <protection/>
    </xf>
    <xf numFmtId="0" fontId="7" fillId="0" borderId="15" xfId="52" applyFont="1" applyFill="1" applyBorder="1" applyAlignment="1">
      <alignment vertical="center" wrapText="1"/>
      <protection/>
    </xf>
    <xf numFmtId="0" fontId="11" fillId="0" borderId="0" xfId="52" applyFont="1" applyFill="1" applyAlignment="1">
      <alignment horizontal="left" indent="4"/>
      <protection/>
    </xf>
    <xf numFmtId="0" fontId="12" fillId="33" borderId="15" xfId="52" applyFont="1" applyFill="1" applyBorder="1" applyAlignment="1">
      <alignment vertical="top" wrapText="1"/>
      <protection/>
    </xf>
    <xf numFmtId="0" fontId="7" fillId="33" borderId="15" xfId="52" applyFont="1" applyFill="1" applyBorder="1" applyAlignment="1">
      <alignment vertical="center" wrapText="1"/>
      <protection/>
    </xf>
    <xf numFmtId="49" fontId="62" fillId="33" borderId="15" xfId="52" applyNumberFormat="1" applyFont="1" applyFill="1" applyBorder="1" applyAlignment="1">
      <alignment horizontal="center"/>
      <protection/>
    </xf>
    <xf numFmtId="186" fontId="62" fillId="33" borderId="15" xfId="52" applyNumberFormat="1" applyFont="1" applyFill="1" applyBorder="1" applyAlignment="1">
      <alignment/>
      <protection/>
    </xf>
    <xf numFmtId="186" fontId="62" fillId="0" borderId="15" xfId="52" applyNumberFormat="1" applyFont="1" applyFill="1" applyBorder="1" applyAlignment="1">
      <alignment/>
      <protection/>
    </xf>
    <xf numFmtId="0" fontId="6" fillId="33" borderId="15" xfId="52" applyFont="1" applyFill="1" applyBorder="1" applyAlignment="1">
      <alignment vertical="top" wrapText="1"/>
      <protection/>
    </xf>
    <xf numFmtId="0" fontId="5" fillId="33" borderId="15" xfId="52" applyFont="1" applyFill="1" applyBorder="1" applyAlignment="1">
      <alignment horizontal="center" vertical="top"/>
      <protection/>
    </xf>
    <xf numFmtId="0" fontId="4" fillId="0" borderId="0" xfId="52" applyFont="1" applyFill="1">
      <alignment/>
      <protection/>
    </xf>
    <xf numFmtId="49" fontId="7" fillId="0" borderId="15" xfId="52" applyNumberFormat="1" applyFont="1" applyFill="1" applyBorder="1" applyAlignment="1">
      <alignment vertical="top" wrapText="1"/>
      <protection/>
    </xf>
    <xf numFmtId="49" fontId="6" fillId="33" borderId="16" xfId="52" applyNumberFormat="1" applyFont="1" applyFill="1" applyBorder="1" applyAlignment="1">
      <alignment horizontal="left" vertical="top" wrapText="1"/>
      <protection/>
    </xf>
    <xf numFmtId="49" fontId="7" fillId="33" borderId="16" xfId="52" applyNumberFormat="1" applyFont="1" applyFill="1" applyBorder="1" applyAlignment="1">
      <alignment horizontal="left" vertical="top" wrapText="1"/>
      <protection/>
    </xf>
    <xf numFmtId="0" fontId="7" fillId="33" borderId="15" xfId="52" applyNumberFormat="1" applyFont="1" applyFill="1" applyBorder="1" applyAlignment="1">
      <alignment horizontal="left" wrapText="1"/>
      <protection/>
    </xf>
    <xf numFmtId="0" fontId="7" fillId="0" borderId="15" xfId="52" applyFont="1" applyFill="1" applyBorder="1" applyAlignment="1">
      <alignment vertical="top" wrapText="1"/>
      <protection/>
    </xf>
    <xf numFmtId="11" fontId="7" fillId="0" borderId="15" xfId="52" applyNumberFormat="1" applyFont="1" applyFill="1" applyBorder="1" applyAlignment="1">
      <alignment wrapText="1"/>
      <protection/>
    </xf>
    <xf numFmtId="0" fontId="3" fillId="0" borderId="0" xfId="52" applyFont="1" applyFill="1">
      <alignment/>
      <protection/>
    </xf>
    <xf numFmtId="0" fontId="7" fillId="33" borderId="0" xfId="52" applyFont="1" applyFill="1" applyAlignment="1">
      <alignment/>
      <protection/>
    </xf>
    <xf numFmtId="49" fontId="6" fillId="0" borderId="15" xfId="52" applyNumberFormat="1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5" fillId="0" borderId="0" xfId="52" applyNumberFormat="1" applyFont="1" applyFill="1" applyBorder="1" applyAlignment="1">
      <alignment vertical="top" wrapText="1"/>
      <protection/>
    </xf>
    <xf numFmtId="186" fontId="5" fillId="0" borderId="0" xfId="52" applyNumberFormat="1" applyFont="1" applyFill="1" applyBorder="1" applyAlignment="1">
      <alignment/>
      <protection/>
    </xf>
    <xf numFmtId="49" fontId="4" fillId="0" borderId="0" xfId="52" applyNumberFormat="1" applyFont="1" applyFill="1" applyAlignment="1">
      <alignment horizontal="center"/>
      <protection/>
    </xf>
    <xf numFmtId="0" fontId="3" fillId="33" borderId="0" xfId="52" applyFont="1" applyFill="1" applyBorder="1">
      <alignment/>
      <protection/>
    </xf>
    <xf numFmtId="187" fontId="3" fillId="0" borderId="0" xfId="56" applyNumberFormat="1" applyFont="1" applyFill="1">
      <alignment/>
      <protection/>
    </xf>
    <xf numFmtId="0" fontId="3" fillId="0" borderId="0" xfId="56" applyFont="1" applyFill="1" applyBorder="1" applyAlignment="1">
      <alignment wrapText="1"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 vertical="top"/>
      <protection/>
    </xf>
    <xf numFmtId="0" fontId="3" fillId="0" borderId="0" xfId="52" applyFont="1" applyFill="1">
      <alignment/>
      <protection/>
    </xf>
    <xf numFmtId="49" fontId="5" fillId="0" borderId="0" xfId="52" applyNumberFormat="1" applyFont="1" applyFill="1" applyAlignment="1">
      <alignment vertical="top" wrapText="1"/>
      <protection/>
    </xf>
    <xf numFmtId="186" fontId="5" fillId="0" borderId="0" xfId="52" applyNumberFormat="1" applyFont="1" applyFill="1" applyAlignment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13" fillId="0" borderId="0" xfId="53" applyFont="1" applyFill="1">
      <alignment/>
      <protection/>
    </xf>
    <xf numFmtId="185" fontId="13" fillId="0" borderId="0" xfId="59" applyNumberFormat="1" applyFont="1" applyFill="1" applyAlignment="1">
      <alignment horizontal="right"/>
      <protection/>
    </xf>
    <xf numFmtId="185" fontId="13" fillId="0" borderId="0" xfId="59" applyNumberFormat="1" applyFont="1" applyAlignment="1">
      <alignment horizontal="right"/>
      <protection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15" xfId="53" applyFont="1" applyFill="1" applyBorder="1" applyAlignment="1">
      <alignment horizontal="center" vertical="center" wrapText="1"/>
      <protection/>
    </xf>
    <xf numFmtId="49" fontId="1" fillId="33" borderId="0" xfId="53" applyNumberFormat="1" applyFont="1" applyFill="1" applyBorder="1" applyAlignment="1">
      <alignment/>
      <protection/>
    </xf>
    <xf numFmtId="0" fontId="1" fillId="33" borderId="15" xfId="53" applyNumberFormat="1" applyFont="1" applyFill="1" applyBorder="1" applyAlignment="1">
      <alignment horizontal="left" wrapText="1"/>
      <protection/>
    </xf>
    <xf numFmtId="0" fontId="1" fillId="33" borderId="0" xfId="53" applyFont="1" applyFill="1" applyAlignment="1">
      <alignment horizontal="left" wrapText="1"/>
      <protection/>
    </xf>
    <xf numFmtId="49" fontId="1" fillId="33" borderId="0" xfId="53" applyNumberFormat="1" applyFont="1" applyFill="1" applyAlignment="1">
      <alignment/>
      <protection/>
    </xf>
    <xf numFmtId="0" fontId="3" fillId="0" borderId="0" xfId="59" applyFont="1" applyFill="1">
      <alignment/>
      <protection/>
    </xf>
    <xf numFmtId="0" fontId="5" fillId="0" borderId="12" xfId="59" applyFont="1" applyFill="1" applyBorder="1" applyAlignment="1">
      <alignment horizontal="center"/>
      <protection/>
    </xf>
    <xf numFmtId="0" fontId="5" fillId="0" borderId="15" xfId="59" applyFont="1" applyFill="1" applyBorder="1" applyAlignment="1">
      <alignment vertical="top"/>
      <protection/>
    </xf>
    <xf numFmtId="0" fontId="14" fillId="0" borderId="0" xfId="59" applyFont="1" applyFill="1">
      <alignment/>
      <protection/>
    </xf>
    <xf numFmtId="189" fontId="15" fillId="0" borderId="0" xfId="59" applyNumberFormat="1" applyFont="1" applyFill="1">
      <alignment/>
      <protection/>
    </xf>
    <xf numFmtId="0" fontId="14" fillId="34" borderId="0" xfId="59" applyFont="1" applyFill="1">
      <alignment/>
      <protection/>
    </xf>
    <xf numFmtId="0" fontId="3" fillId="0" borderId="15" xfId="59" applyFont="1" applyFill="1" applyBorder="1" applyAlignment="1">
      <alignment horizontal="left" vertical="top" indent="3"/>
      <protection/>
    </xf>
    <xf numFmtId="0" fontId="5" fillId="0" borderId="15" xfId="59" applyFont="1" applyFill="1" applyBorder="1" applyAlignment="1">
      <alignment vertical="top" wrapText="1"/>
      <protection/>
    </xf>
    <xf numFmtId="185" fontId="2" fillId="0" borderId="0" xfId="59" applyNumberFormat="1" applyFont="1" applyFill="1">
      <alignment/>
      <protection/>
    </xf>
    <xf numFmtId="0" fontId="3" fillId="0" borderId="15" xfId="59" applyFont="1" applyFill="1" applyBorder="1" applyAlignment="1">
      <alignment vertical="top" wrapText="1"/>
      <protection/>
    </xf>
    <xf numFmtId="0" fontId="14" fillId="0" borderId="0" xfId="59" applyFont="1">
      <alignment/>
      <protection/>
    </xf>
    <xf numFmtId="0" fontId="5" fillId="0" borderId="15" xfId="59" applyFont="1" applyFill="1" applyBorder="1" applyAlignment="1">
      <alignment horizontal="center" vertical="top" wrapText="1"/>
      <protection/>
    </xf>
    <xf numFmtId="0" fontId="5" fillId="0" borderId="15" xfId="59" applyFont="1" applyFill="1" applyBorder="1" applyAlignment="1">
      <alignment vertical="top" wrapText="1"/>
      <protection/>
    </xf>
    <xf numFmtId="0" fontId="3" fillId="33" borderId="15" xfId="59" applyFont="1" applyFill="1" applyBorder="1" applyAlignment="1">
      <alignment vertical="top" wrapText="1"/>
      <protection/>
    </xf>
    <xf numFmtId="186" fontId="2" fillId="0" borderId="0" xfId="59" applyNumberFormat="1" applyFont="1" applyFill="1">
      <alignment/>
      <protection/>
    </xf>
    <xf numFmtId="0" fontId="3" fillId="0" borderId="15" xfId="59" applyFont="1" applyFill="1" applyBorder="1" applyAlignment="1">
      <alignment vertical="top" wrapText="1"/>
      <protection/>
    </xf>
    <xf numFmtId="0" fontId="5" fillId="0" borderId="15" xfId="59" applyFont="1" applyFill="1" applyBorder="1">
      <alignment/>
      <protection/>
    </xf>
    <xf numFmtId="49" fontId="3" fillId="0" borderId="15" xfId="55" applyNumberFormat="1" applyFont="1" applyFill="1" applyBorder="1" applyAlignment="1">
      <alignment vertical="top" wrapText="1"/>
      <protection/>
    </xf>
    <xf numFmtId="0" fontId="10" fillId="0" borderId="12" xfId="59" applyFont="1" applyFill="1" applyBorder="1" applyAlignment="1">
      <alignment horizontal="center" wrapText="1"/>
      <protection/>
    </xf>
    <xf numFmtId="185" fontId="10" fillId="0" borderId="12" xfId="59" applyNumberFormat="1" applyFont="1" applyFill="1" applyBorder="1" applyAlignment="1">
      <alignment horizontal="center" wrapText="1"/>
      <protection/>
    </xf>
    <xf numFmtId="0" fontId="13" fillId="0" borderId="12" xfId="52" applyFont="1" applyBorder="1" applyAlignment="1">
      <alignment horizontal="center"/>
      <protection/>
    </xf>
    <xf numFmtId="0" fontId="3" fillId="0" borderId="0" xfId="52" applyFont="1" applyFill="1" applyAlignment="1">
      <alignment horizontal="right" wrapText="1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2" fillId="0" borderId="0" xfId="60" applyFont="1" applyFill="1">
      <alignment/>
      <protection/>
    </xf>
    <xf numFmtId="0" fontId="2" fillId="0" borderId="0" xfId="60" applyFont="1">
      <alignment/>
      <protection/>
    </xf>
    <xf numFmtId="0" fontId="3" fillId="0" borderId="14" xfId="60" applyFont="1" applyFill="1" applyBorder="1" applyAlignment="1">
      <alignment horizontal="center" vertical="center"/>
      <protection/>
    </xf>
    <xf numFmtId="1" fontId="3" fillId="0" borderId="15" xfId="52" applyNumberFormat="1" applyFont="1" applyFill="1" applyBorder="1" applyAlignment="1">
      <alignment horizontal="center"/>
      <protection/>
    </xf>
    <xf numFmtId="49" fontId="7" fillId="33" borderId="15" xfId="54" applyNumberFormat="1" applyFont="1" applyFill="1" applyBorder="1" applyAlignment="1" applyProtection="1">
      <alignment horizontal="left" vertical="top" wrapText="1"/>
      <protection hidden="1"/>
    </xf>
    <xf numFmtId="49" fontId="7" fillId="33" borderId="15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5" xfId="54" applyNumberFormat="1" applyFont="1" applyFill="1" applyBorder="1" applyAlignment="1" applyProtection="1">
      <alignment horizontal="left" wrapText="1"/>
      <protection hidden="1"/>
    </xf>
    <xf numFmtId="49" fontId="7" fillId="33" borderId="15" xfId="54" applyNumberFormat="1" applyFont="1" applyFill="1" applyBorder="1" applyAlignment="1">
      <alignment horizontal="left" vertical="top" wrapText="1"/>
      <protection/>
    </xf>
    <xf numFmtId="49" fontId="7" fillId="0" borderId="15" xfId="54" applyNumberFormat="1" applyFont="1" applyFill="1" applyBorder="1" applyAlignment="1" applyProtection="1">
      <alignment horizontal="left" vertical="top" wrapText="1"/>
      <protection hidden="1"/>
    </xf>
    <xf numFmtId="49" fontId="6" fillId="0" borderId="15" xfId="52" applyNumberFormat="1" applyFont="1" applyFill="1" applyBorder="1" applyAlignment="1">
      <alignment wrapText="1"/>
      <protection/>
    </xf>
    <xf numFmtId="0" fontId="7" fillId="33" borderId="0" xfId="52" applyFont="1" applyFill="1" applyAlignment="1">
      <alignment wrapText="1"/>
      <protection/>
    </xf>
    <xf numFmtId="187" fontId="3" fillId="0" borderId="0" xfId="57" applyNumberFormat="1" applyFont="1" applyFill="1">
      <alignment/>
      <protection/>
    </xf>
    <xf numFmtId="0" fontId="3" fillId="0" borderId="0" xfId="57" applyFont="1" applyFill="1" applyBorder="1" applyAlignment="1">
      <alignment wrapText="1"/>
      <protection/>
    </xf>
    <xf numFmtId="0" fontId="3" fillId="33" borderId="0" xfId="52" applyFont="1" applyFill="1" applyAlignment="1">
      <alignment horizontal="left"/>
      <protection/>
    </xf>
    <xf numFmtId="0" fontId="63" fillId="0" borderId="0" xfId="52" applyFont="1" applyFill="1" applyAlignment="1">
      <alignment horizontal="right" wrapText="1"/>
      <protection/>
    </xf>
    <xf numFmtId="186" fontId="8" fillId="0" borderId="15" xfId="52" applyNumberFormat="1" applyFont="1" applyFill="1" applyBorder="1" applyAlignment="1">
      <alignment horizontal="center"/>
      <protection/>
    </xf>
    <xf numFmtId="186" fontId="8" fillId="0" borderId="14" xfId="52" applyNumberFormat="1" applyFont="1" applyFill="1" applyBorder="1" applyAlignment="1">
      <alignment horizontal="center"/>
      <protection/>
    </xf>
    <xf numFmtId="186" fontId="9" fillId="0" borderId="15" xfId="52" applyNumberFormat="1" applyFont="1" applyFill="1" applyBorder="1" applyAlignment="1">
      <alignment horizontal="center"/>
      <protection/>
    </xf>
    <xf numFmtId="186" fontId="8" fillId="33" borderId="15" xfId="52" applyNumberFormat="1" applyFont="1" applyFill="1" applyBorder="1" applyAlignment="1">
      <alignment horizontal="center"/>
      <protection/>
    </xf>
    <xf numFmtId="186" fontId="62" fillId="33" borderId="15" xfId="52" applyNumberFormat="1" applyFont="1" applyFill="1" applyBorder="1" applyAlignment="1">
      <alignment horizontal="center"/>
      <protection/>
    </xf>
    <xf numFmtId="49" fontId="9" fillId="0" borderId="13" xfId="52" applyNumberFormat="1" applyFont="1" applyFill="1" applyBorder="1" applyAlignment="1">
      <alignment horizontal="center" wrapText="1"/>
      <protection/>
    </xf>
    <xf numFmtId="186" fontId="9" fillId="0" borderId="14" xfId="52" applyNumberFormat="1" applyFont="1" applyFill="1" applyBorder="1" applyAlignment="1">
      <alignment horizontal="center"/>
      <protection/>
    </xf>
    <xf numFmtId="186" fontId="9" fillId="33" borderId="15" xfId="52" applyNumberFormat="1" applyFont="1" applyFill="1" applyBorder="1" applyAlignment="1">
      <alignment horizontal="right"/>
      <protection/>
    </xf>
    <xf numFmtId="49" fontId="9" fillId="0" borderId="13" xfId="52" applyNumberFormat="1" applyFont="1" applyFill="1" applyBorder="1" applyAlignment="1">
      <alignment horizontal="center"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33" borderId="15" xfId="52" applyNumberFormat="1" applyFont="1" applyFill="1" applyBorder="1" applyAlignment="1">
      <alignment horizontal="center" wrapText="1"/>
      <protection/>
    </xf>
    <xf numFmtId="49" fontId="9" fillId="33" borderId="15" xfId="52" applyNumberFormat="1" applyFont="1" applyFill="1" applyBorder="1" applyAlignment="1">
      <alignment horizontal="center"/>
      <protection/>
    </xf>
    <xf numFmtId="186" fontId="8" fillId="35" borderId="15" xfId="52" applyNumberFormat="1" applyFont="1" applyFill="1" applyBorder="1" applyAlignment="1">
      <alignment horizontal="center"/>
      <protection/>
    </xf>
    <xf numFmtId="0" fontId="3" fillId="0" borderId="15" xfId="59" applyFont="1" applyFill="1" applyBorder="1" applyAlignment="1">
      <alignment horizontal="center" vertical="top" wrapText="1"/>
      <protection/>
    </xf>
    <xf numFmtId="186" fontId="5" fillId="0" borderId="15" xfId="69" applyNumberFormat="1" applyFont="1" applyFill="1" applyBorder="1" applyAlignment="1">
      <alignment horizontal="right" wrapText="1"/>
    </xf>
    <xf numFmtId="186" fontId="3" fillId="0" borderId="15" xfId="59" applyNumberFormat="1" applyFont="1" applyFill="1" applyBorder="1" applyAlignment="1">
      <alignment horizontal="right" wrapText="1"/>
      <protection/>
    </xf>
    <xf numFmtId="49" fontId="5" fillId="0" borderId="15" xfId="59" applyNumberFormat="1" applyFont="1" applyFill="1" applyBorder="1" applyAlignment="1">
      <alignment horizontal="center"/>
      <protection/>
    </xf>
    <xf numFmtId="186" fontId="5" fillId="0" borderId="15" xfId="59" applyNumberFormat="1" applyFont="1" applyFill="1" applyBorder="1" applyAlignment="1">
      <alignment horizontal="right" wrapText="1"/>
      <protection/>
    </xf>
    <xf numFmtId="49" fontId="3" fillId="0" borderId="15" xfId="59" applyNumberFormat="1" applyFont="1" applyFill="1" applyBorder="1" applyAlignment="1">
      <alignment horizontal="center"/>
      <protection/>
    </xf>
    <xf numFmtId="186" fontId="3" fillId="0" borderId="15" xfId="69" applyNumberFormat="1" applyFont="1" applyFill="1" applyBorder="1" applyAlignment="1">
      <alignment horizontal="right" wrapText="1"/>
    </xf>
    <xf numFmtId="49" fontId="3" fillId="33" borderId="15" xfId="59" applyNumberFormat="1" applyFont="1" applyFill="1" applyBorder="1" applyAlignment="1">
      <alignment horizontal="center"/>
      <protection/>
    </xf>
    <xf numFmtId="186" fontId="3" fillId="33" borderId="15" xfId="59" applyNumberFormat="1" applyFont="1" applyFill="1" applyBorder="1" applyAlignment="1">
      <alignment horizontal="right" wrapText="1"/>
      <protection/>
    </xf>
    <xf numFmtId="186" fontId="3" fillId="0" borderId="15" xfId="59" applyNumberFormat="1" applyFont="1" applyFill="1" applyBorder="1" applyAlignment="1">
      <alignment horizontal="right"/>
      <protection/>
    </xf>
    <xf numFmtId="186" fontId="5" fillId="0" borderId="15" xfId="59" applyNumberFormat="1" applyFont="1" applyFill="1" applyBorder="1" applyAlignment="1">
      <alignment horizontal="right" vertical="top" wrapText="1"/>
      <protection/>
    </xf>
    <xf numFmtId="186" fontId="3" fillId="0" borderId="15" xfId="59" applyNumberFormat="1" applyFont="1" applyFill="1" applyBorder="1" applyAlignment="1">
      <alignment horizontal="right" vertical="top" wrapText="1"/>
      <protection/>
    </xf>
    <xf numFmtId="186" fontId="5" fillId="0" borderId="15" xfId="59" applyNumberFormat="1" applyFont="1" applyFill="1" applyBorder="1" applyAlignment="1">
      <alignment horizontal="right"/>
      <protection/>
    </xf>
    <xf numFmtId="186" fontId="3" fillId="33" borderId="15" xfId="59" applyNumberFormat="1" applyFont="1" applyFill="1" applyBorder="1" applyAlignment="1">
      <alignment horizontal="right"/>
      <protection/>
    </xf>
    <xf numFmtId="186" fontId="3" fillId="0" borderId="15" xfId="69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left" vertical="top" wrapText="1"/>
    </xf>
    <xf numFmtId="192" fontId="19" fillId="0" borderId="18" xfId="0" applyNumberFormat="1" applyFont="1" applyBorder="1" applyAlignment="1">
      <alignment horizontal="right" wrapText="1"/>
    </xf>
    <xf numFmtId="192" fontId="19" fillId="0" borderId="20" xfId="0" applyNumberFormat="1" applyFont="1" applyBorder="1" applyAlignment="1">
      <alignment horizontal="right" wrapText="1"/>
    </xf>
    <xf numFmtId="0" fontId="13" fillId="0" borderId="0" xfId="53" applyFont="1" applyFill="1">
      <alignment/>
      <protection/>
    </xf>
    <xf numFmtId="49" fontId="13" fillId="0" borderId="0" xfId="53" applyNumberFormat="1" applyFont="1" applyFill="1" applyAlignment="1">
      <alignment horizontal="center"/>
      <protection/>
    </xf>
    <xf numFmtId="49" fontId="13" fillId="0" borderId="0" xfId="53" applyNumberFormat="1" applyFont="1" applyFill="1" applyAlignment="1">
      <alignment horizontal="right"/>
      <protection/>
    </xf>
    <xf numFmtId="0" fontId="13" fillId="33" borderId="0" xfId="53" applyFont="1" applyFill="1">
      <alignment/>
      <protection/>
    </xf>
    <xf numFmtId="49" fontId="13" fillId="33" borderId="0" xfId="53" applyNumberFormat="1" applyFont="1" applyFill="1" applyBorder="1">
      <alignment/>
      <protection/>
    </xf>
    <xf numFmtId="0" fontId="13" fillId="33" borderId="0" xfId="53" applyFont="1" applyFill="1" applyBorder="1" applyAlignment="1">
      <alignment horizontal="right"/>
      <protection/>
    </xf>
    <xf numFmtId="0" fontId="13" fillId="33" borderId="0" xfId="53" applyFont="1" applyFill="1" applyBorder="1">
      <alignment/>
      <protection/>
    </xf>
    <xf numFmtId="0" fontId="13" fillId="33" borderId="15" xfId="53" applyFont="1" applyFill="1" applyBorder="1" applyAlignment="1">
      <alignment horizontal="center" vertical="center" wrapText="1"/>
      <protection/>
    </xf>
    <xf numFmtId="0" fontId="13" fillId="33" borderId="12" xfId="53" applyNumberFormat="1" applyFont="1" applyFill="1" applyBorder="1" applyAlignment="1">
      <alignment horizontal="center"/>
      <protection/>
    </xf>
    <xf numFmtId="3" fontId="13" fillId="33" borderId="12" xfId="53" applyNumberFormat="1" applyFont="1" applyFill="1" applyBorder="1" applyAlignment="1">
      <alignment horizontal="center" vertical="center"/>
      <protection/>
    </xf>
    <xf numFmtId="49" fontId="13" fillId="33" borderId="13" xfId="53" applyNumberFormat="1" applyFont="1" applyFill="1" applyBorder="1" applyAlignment="1">
      <alignment horizontal="left" wrapText="1"/>
      <protection/>
    </xf>
    <xf numFmtId="49" fontId="13" fillId="33" borderId="21" xfId="53" applyNumberFormat="1" applyFont="1" applyFill="1" applyBorder="1" applyAlignment="1">
      <alignment horizontal="center"/>
      <protection/>
    </xf>
    <xf numFmtId="0" fontId="20" fillId="33" borderId="15" xfId="53" applyNumberFormat="1" applyFont="1" applyFill="1" applyBorder="1" applyAlignment="1">
      <alignment horizontal="left" wrapText="1"/>
      <protection/>
    </xf>
    <xf numFmtId="188" fontId="13" fillId="33" borderId="21" xfId="53" applyNumberFormat="1" applyFont="1" applyFill="1" applyBorder="1" applyAlignment="1">
      <alignment horizontal="right"/>
      <protection/>
    </xf>
    <xf numFmtId="188" fontId="13" fillId="33" borderId="22" xfId="53" applyNumberFormat="1" applyFont="1" applyFill="1" applyBorder="1" applyAlignment="1">
      <alignment horizontal="right"/>
      <protection/>
    </xf>
    <xf numFmtId="49" fontId="13" fillId="33" borderId="15" xfId="53" applyNumberFormat="1" applyFont="1" applyFill="1" applyBorder="1" applyAlignment="1">
      <alignment horizontal="left" wrapText="1"/>
      <protection/>
    </xf>
    <xf numFmtId="49" fontId="13" fillId="33" borderId="15" xfId="53" applyNumberFormat="1" applyFont="1" applyFill="1" applyBorder="1" applyAlignment="1">
      <alignment horizontal="center"/>
      <protection/>
    </xf>
    <xf numFmtId="188" fontId="13" fillId="33" borderId="15" xfId="53" applyNumberFormat="1" applyFont="1" applyFill="1" applyBorder="1" applyAlignment="1">
      <alignment horizontal="right"/>
      <protection/>
    </xf>
    <xf numFmtId="0" fontId="13" fillId="33" borderId="15" xfId="53" applyNumberFormat="1" applyFont="1" applyFill="1" applyBorder="1" applyAlignment="1">
      <alignment horizontal="left" wrapText="1"/>
      <protection/>
    </xf>
    <xf numFmtId="0" fontId="13" fillId="33" borderId="0" xfId="53" applyFont="1" applyFill="1" applyAlignment="1">
      <alignment horizontal="left" wrapText="1"/>
      <protection/>
    </xf>
    <xf numFmtId="49" fontId="13" fillId="33" borderId="0" xfId="53" applyNumberFormat="1" applyFont="1" applyFill="1" applyAlignment="1">
      <alignment horizontal="center"/>
      <protection/>
    </xf>
    <xf numFmtId="4" fontId="13" fillId="33" borderId="0" xfId="53" applyNumberFormat="1" applyFont="1" applyFill="1" applyBorder="1" applyAlignment="1">
      <alignment horizontal="right"/>
      <protection/>
    </xf>
    <xf numFmtId="0" fontId="13" fillId="33" borderId="0" xfId="53" applyFont="1" applyFill="1" applyAlignment="1">
      <alignment horizontal="center"/>
      <protection/>
    </xf>
    <xf numFmtId="192" fontId="21" fillId="0" borderId="18" xfId="0" applyNumberFormat="1" applyFont="1" applyBorder="1" applyAlignment="1">
      <alignment horizontal="right" wrapText="1"/>
    </xf>
    <xf numFmtId="0" fontId="21" fillId="0" borderId="18" xfId="0" applyFont="1" applyBorder="1" applyAlignment="1">
      <alignment horizontal="center" wrapText="1"/>
    </xf>
    <xf numFmtId="3" fontId="19" fillId="0" borderId="18" xfId="0" applyNumberFormat="1" applyFont="1" applyBorder="1" applyAlignment="1">
      <alignment horizontal="center" wrapText="1"/>
    </xf>
    <xf numFmtId="0" fontId="10" fillId="0" borderId="0" xfId="52" applyFont="1" applyFill="1">
      <alignment/>
      <protection/>
    </xf>
    <xf numFmtId="49" fontId="5" fillId="0" borderId="15" xfId="59" applyNumberFormat="1" applyFont="1" applyFill="1" applyBorder="1" applyAlignment="1">
      <alignment horizontal="center"/>
      <protection/>
    </xf>
    <xf numFmtId="186" fontId="5" fillId="0" borderId="15" xfId="69" applyNumberFormat="1" applyFont="1" applyFill="1" applyBorder="1" applyAlignment="1">
      <alignment horizontal="right" wrapText="1"/>
    </xf>
    <xf numFmtId="0" fontId="11" fillId="0" borderId="0" xfId="52" applyFont="1" applyFill="1" applyAlignment="1">
      <alignment horizontal="left" indent="4"/>
      <protection/>
    </xf>
    <xf numFmtId="0" fontId="23" fillId="0" borderId="0" xfId="59" applyFont="1" applyFill="1">
      <alignment/>
      <protection/>
    </xf>
    <xf numFmtId="0" fontId="23" fillId="0" borderId="0" xfId="59" applyFont="1">
      <alignment/>
      <protection/>
    </xf>
    <xf numFmtId="188" fontId="13" fillId="0" borderId="15" xfId="53" applyNumberFormat="1" applyFont="1" applyFill="1" applyBorder="1" applyAlignment="1">
      <alignment horizontal="right"/>
      <protection/>
    </xf>
    <xf numFmtId="192" fontId="19" fillId="0" borderId="23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right" wrapText="1"/>
    </xf>
    <xf numFmtId="3" fontId="19" fillId="0" borderId="24" xfId="0" applyNumberFormat="1" applyFont="1" applyBorder="1" applyAlignment="1">
      <alignment horizontal="center" wrapText="1"/>
    </xf>
    <xf numFmtId="0" fontId="19" fillId="0" borderId="24" xfId="0" applyFont="1" applyBorder="1" applyAlignment="1">
      <alignment horizontal="left" vertical="top" wrapText="1"/>
    </xf>
    <xf numFmtId="192" fontId="19" fillId="0" borderId="24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left" vertical="top" wrapText="1"/>
    </xf>
    <xf numFmtId="192" fontId="19" fillId="0" borderId="15" xfId="0" applyNumberFormat="1" applyFont="1" applyBorder="1" applyAlignment="1">
      <alignment horizontal="right" wrapText="1"/>
    </xf>
    <xf numFmtId="0" fontId="3" fillId="0" borderId="15" xfId="60" applyFont="1" applyFill="1" applyBorder="1" applyAlignment="1">
      <alignment vertical="top" wrapText="1"/>
      <protection/>
    </xf>
    <xf numFmtId="49" fontId="3" fillId="0" borderId="15" xfId="60" applyNumberFormat="1" applyFont="1" applyFill="1" applyBorder="1" applyAlignment="1">
      <alignment horizontal="center"/>
      <protection/>
    </xf>
    <xf numFmtId="186" fontId="3" fillId="0" borderId="15" xfId="60" applyNumberFormat="1" applyFont="1" applyFill="1" applyBorder="1" applyAlignment="1">
      <alignment horizontal="right"/>
      <protection/>
    </xf>
    <xf numFmtId="49" fontId="3" fillId="0" borderId="15" xfId="60" applyNumberFormat="1" applyFont="1" applyFill="1" applyBorder="1" applyAlignment="1">
      <alignment horizontal="left" wrapText="1"/>
      <protection/>
    </xf>
    <xf numFmtId="186" fontId="5" fillId="33" borderId="15" xfId="59" applyNumberFormat="1" applyFont="1" applyFill="1" applyBorder="1" applyAlignment="1">
      <alignment horizontal="right"/>
      <protection/>
    </xf>
    <xf numFmtId="186" fontId="3" fillId="0" borderId="15" xfId="59" applyNumberFormat="1" applyFont="1" applyFill="1" applyBorder="1" applyAlignment="1">
      <alignment horizontal="right"/>
      <protection/>
    </xf>
    <xf numFmtId="186" fontId="3" fillId="0" borderId="15" xfId="59" applyNumberFormat="1" applyFont="1" applyFill="1" applyBorder="1" applyAlignment="1">
      <alignment horizontal="right" wrapText="1"/>
      <protection/>
    </xf>
    <xf numFmtId="186" fontId="5" fillId="0" borderId="15" xfId="59" applyNumberFormat="1" applyFont="1" applyFill="1" applyBorder="1" applyAlignment="1">
      <alignment horizontal="right"/>
      <protection/>
    </xf>
    <xf numFmtId="186" fontId="3" fillId="0" borderId="15" xfId="59" applyNumberFormat="1" applyFont="1" applyFill="1" applyBorder="1">
      <alignment/>
      <protection/>
    </xf>
    <xf numFmtId="186" fontId="5" fillId="0" borderId="15" xfId="59" applyNumberFormat="1" applyFont="1" applyFill="1" applyBorder="1" applyAlignment="1">
      <alignment horizontal="right" wrapText="1"/>
      <protection/>
    </xf>
    <xf numFmtId="0" fontId="14" fillId="35" borderId="0" xfId="59" applyFont="1" applyFill="1">
      <alignment/>
      <protection/>
    </xf>
    <xf numFmtId="0" fontId="63" fillId="35" borderId="0" xfId="52" applyFont="1" applyFill="1" applyAlignment="1">
      <alignment horizontal="right" wrapText="1"/>
      <protection/>
    </xf>
    <xf numFmtId="0" fontId="3" fillId="33" borderId="0" xfId="52" applyFont="1" applyFill="1" applyAlignment="1">
      <alignment horizontal="left"/>
      <protection/>
    </xf>
    <xf numFmtId="0" fontId="9" fillId="0" borderId="0" xfId="59" applyFont="1" applyFill="1" applyAlignment="1">
      <alignment horizontal="center" wrapText="1"/>
      <protection/>
    </xf>
    <xf numFmtId="0" fontId="3" fillId="0" borderId="10" xfId="59" applyFont="1" applyFill="1" applyBorder="1" applyAlignment="1">
      <alignment horizontal="center"/>
      <protection/>
    </xf>
    <xf numFmtId="0" fontId="63" fillId="0" borderId="0" xfId="52" applyFont="1" applyFill="1" applyAlignment="1">
      <alignment horizontal="right" wrapText="1"/>
      <protection/>
    </xf>
    <xf numFmtId="49" fontId="13" fillId="33" borderId="12" xfId="53" applyNumberFormat="1" applyFont="1" applyFill="1" applyBorder="1" applyAlignment="1">
      <alignment horizontal="center" vertical="center" wrapText="1"/>
      <protection/>
    </xf>
    <xf numFmtId="0" fontId="13" fillId="33" borderId="25" xfId="53" applyFont="1" applyFill="1" applyBorder="1" applyAlignment="1">
      <alignment horizontal="center" vertical="center" wrapText="1"/>
      <protection/>
    </xf>
    <xf numFmtId="3" fontId="13" fillId="33" borderId="11" xfId="53" applyNumberFormat="1" applyFont="1" applyFill="1" applyBorder="1" applyAlignment="1">
      <alignment horizontal="center" vertical="center" wrapText="1"/>
      <protection/>
    </xf>
    <xf numFmtId="0" fontId="13" fillId="0" borderId="26" xfId="53" applyFont="1" applyBorder="1" applyAlignment="1">
      <alignment horizontal="center" vertical="center" wrapText="1"/>
      <protection/>
    </xf>
    <xf numFmtId="0" fontId="13" fillId="33" borderId="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3" fillId="0" borderId="0" xfId="53" applyFont="1" applyFill="1" applyAlignment="1">
      <alignment horizontal="right" vertical="top" wrapText="1"/>
      <protection/>
    </xf>
    <xf numFmtId="0" fontId="13" fillId="0" borderId="0" xfId="53" applyFont="1" applyAlignment="1">
      <alignment horizontal="right" vertical="top" wrapText="1"/>
      <protection/>
    </xf>
    <xf numFmtId="0" fontId="20" fillId="33" borderId="0" xfId="53" applyFont="1" applyFill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left" wrapText="1"/>
      <protection/>
    </xf>
    <xf numFmtId="0" fontId="1" fillId="0" borderId="25" xfId="53" applyFont="1" applyBorder="1" applyAlignment="1">
      <alignment wrapText="1"/>
      <protection/>
    </xf>
    <xf numFmtId="0" fontId="1" fillId="0" borderId="13" xfId="53" applyFont="1" applyBorder="1" applyAlignment="1">
      <alignment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28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3" fillId="0" borderId="29" xfId="53" applyFont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wrapText="1"/>
      <protection/>
    </xf>
    <xf numFmtId="0" fontId="13" fillId="0" borderId="25" xfId="53" applyFont="1" applyBorder="1" applyAlignment="1">
      <alignment wrapText="1"/>
      <protection/>
    </xf>
    <xf numFmtId="0" fontId="13" fillId="0" borderId="13" xfId="53" applyFont="1" applyBorder="1" applyAlignment="1">
      <alignment wrapText="1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6" fillId="35" borderId="0" xfId="0" applyFont="1" applyFill="1" applyBorder="1" applyAlignment="1">
      <alignment horizontal="right" vertical="center" wrapText="1"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1" fontId="17" fillId="0" borderId="0" xfId="58" applyNumberFormat="1" applyFont="1" applyFill="1" applyAlignment="1">
      <alignment horizontal="center" wrapText="1"/>
      <protection/>
    </xf>
    <xf numFmtId="0" fontId="3" fillId="0" borderId="0" xfId="52" applyFont="1" applyFill="1" applyAlignment="1">
      <alignment horizontal="right"/>
      <protection/>
    </xf>
    <xf numFmtId="0" fontId="3" fillId="33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 wrapText="1"/>
      <protection/>
    </xf>
    <xf numFmtId="0" fontId="64" fillId="0" borderId="0" xfId="52" applyFont="1" applyFill="1" applyAlignment="1">
      <alignment horizontal="right" wrapText="1"/>
      <protection/>
    </xf>
    <xf numFmtId="0" fontId="3" fillId="0" borderId="0" xfId="52" applyFont="1" applyFill="1" applyAlignment="1">
      <alignment horizontal="center" wrapText="1"/>
      <protection/>
    </xf>
    <xf numFmtId="0" fontId="3" fillId="35" borderId="0" xfId="52" applyFont="1" applyFill="1" applyAlignment="1">
      <alignment horizontal="right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2 2 2 2" xfId="54"/>
    <cellStyle name="Обычный_ведомственная  и прилож. на 2008 год без краевых-2" xfId="55"/>
    <cellStyle name="Обычный_Приложение № 2 к проекту бюджета" xfId="56"/>
    <cellStyle name="Обычный_Приложение № 2 к проекту бюджета 2" xfId="57"/>
    <cellStyle name="Обычный_расчеты к бю.джету1" xfId="58"/>
    <cellStyle name="Обычный_Функциональная структура расходов бюджета на 2005 год" xfId="59"/>
    <cellStyle name="Обычный_Функциональная структура расходов бюджета на 2005 год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AP46"/>
  <sheetViews>
    <sheetView zoomScaleSheetLayoutView="77" zoomScalePageLayoutView="0" workbookViewId="0" topLeftCell="C1">
      <selection activeCell="J5" sqref="J5"/>
    </sheetView>
  </sheetViews>
  <sheetFormatPr defaultColWidth="9.140625" defaultRowHeight="12.75"/>
  <cols>
    <col min="1" max="2" width="7.8515625" style="1" hidden="1" customWidth="1"/>
    <col min="3" max="3" width="74.421875" style="1" customWidth="1"/>
    <col min="4" max="4" width="8.7109375" style="1" customWidth="1"/>
    <col min="5" max="5" width="7.140625" style="1" customWidth="1"/>
    <col min="6" max="6" width="13.140625" style="1" customWidth="1"/>
    <col min="7" max="7" width="14.421875" style="1" customWidth="1"/>
    <col min="8" max="8" width="12.421875" style="1" customWidth="1"/>
    <col min="9" max="9" width="12.7109375" style="111" customWidth="1"/>
    <col min="10" max="10" width="11.421875" style="1" customWidth="1"/>
    <col min="11" max="11" width="21.28125" style="1" customWidth="1"/>
    <col min="12" max="40" width="9.140625" style="1" customWidth="1"/>
    <col min="41" max="16384" width="9.140625" style="2" customWidth="1"/>
  </cols>
  <sheetData>
    <row r="1" spans="3:9" ht="36" customHeight="1">
      <c r="C1" s="233" t="s">
        <v>381</v>
      </c>
      <c r="D1" s="233"/>
      <c r="E1" s="233"/>
      <c r="F1" s="233"/>
      <c r="G1" s="233"/>
      <c r="H1" s="233"/>
      <c r="I1" s="233"/>
    </row>
    <row r="2" spans="3:9" ht="54.75" customHeight="1">
      <c r="C2" s="141"/>
      <c r="D2" s="141"/>
      <c r="E2" s="141"/>
      <c r="F2" s="141"/>
      <c r="G2" s="237" t="s">
        <v>353</v>
      </c>
      <c r="H2" s="237"/>
      <c r="I2" s="237"/>
    </row>
    <row r="3" spans="1:42" ht="37.5" customHeight="1">
      <c r="A3" s="235" t="s">
        <v>374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AO3" s="1"/>
      <c r="AP3" s="1"/>
    </row>
    <row r="4" spans="1:42" ht="18">
      <c r="A4" s="103"/>
      <c r="B4" s="103"/>
      <c r="C4" s="103"/>
      <c r="D4" s="103"/>
      <c r="E4" s="103"/>
      <c r="H4" s="236" t="s">
        <v>67</v>
      </c>
      <c r="I4" s="236"/>
      <c r="K4" s="2"/>
      <c r="AO4" s="1"/>
      <c r="AP4" s="1"/>
    </row>
    <row r="5" spans="3:13" ht="117.75" customHeight="1">
      <c r="C5" s="104" t="s">
        <v>69</v>
      </c>
      <c r="D5" s="104" t="s">
        <v>263</v>
      </c>
      <c r="E5" s="104" t="s">
        <v>72</v>
      </c>
      <c r="F5" s="121" t="s">
        <v>328</v>
      </c>
      <c r="G5" s="121" t="s">
        <v>329</v>
      </c>
      <c r="H5" s="121" t="s">
        <v>380</v>
      </c>
      <c r="I5" s="122" t="s">
        <v>258</v>
      </c>
      <c r="K5" s="232"/>
      <c r="L5" s="232"/>
      <c r="M5" s="232"/>
    </row>
    <row r="6" spans="3:13" ht="17.25">
      <c r="C6" s="123">
        <v>1</v>
      </c>
      <c r="D6" s="123">
        <v>2</v>
      </c>
      <c r="E6" s="123">
        <v>3</v>
      </c>
      <c r="F6" s="123">
        <v>4</v>
      </c>
      <c r="G6" s="123">
        <v>5</v>
      </c>
      <c r="H6" s="123">
        <v>6</v>
      </c>
      <c r="I6" s="123" t="s">
        <v>259</v>
      </c>
      <c r="K6" s="232"/>
      <c r="L6" s="232"/>
      <c r="M6" s="232"/>
    </row>
    <row r="7" spans="3:40" s="108" customFormat="1" ht="18">
      <c r="C7" s="105" t="s">
        <v>260</v>
      </c>
      <c r="D7" s="155"/>
      <c r="E7" s="155"/>
      <c r="F7" s="156">
        <f>F9+F17+F19+F25+F28+F31+F36+F38</f>
        <v>6288.782</v>
      </c>
      <c r="G7" s="156">
        <f>G9+G17+G19+G25+G28+G31+G36+G38</f>
        <v>6288.782</v>
      </c>
      <c r="H7" s="165">
        <f>H9+H17+H25+H36+H38+H19</f>
        <v>1723.378</v>
      </c>
      <c r="I7" s="156">
        <f>(H7*100)/G7</f>
        <v>27.404002873688416</v>
      </c>
      <c r="J7" s="106"/>
      <c r="K7" s="107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3:9" ht="18">
      <c r="C8" s="109" t="s">
        <v>261</v>
      </c>
      <c r="D8" s="155"/>
      <c r="E8" s="155"/>
      <c r="F8" s="157"/>
      <c r="G8" s="156">
        <f aca="true" t="shared" si="0" ref="G8:G37">F8</f>
        <v>0</v>
      </c>
      <c r="H8" s="166"/>
      <c r="I8" s="156"/>
    </row>
    <row r="9" spans="3:11" ht="17.25">
      <c r="C9" s="110" t="s">
        <v>77</v>
      </c>
      <c r="D9" s="158" t="s">
        <v>78</v>
      </c>
      <c r="E9" s="158" t="s">
        <v>79</v>
      </c>
      <c r="F9" s="159">
        <f>SUM(F10:F16)</f>
        <v>3326.522</v>
      </c>
      <c r="G9" s="156">
        <f t="shared" si="0"/>
        <v>3326.522</v>
      </c>
      <c r="H9" s="167">
        <f>H10+H11+H12+H16+H14</f>
        <v>1419.325</v>
      </c>
      <c r="I9" s="156">
        <f aca="true" t="shared" si="1" ref="I9:I20">(H9*100)/G9</f>
        <v>42.66693561623822</v>
      </c>
      <c r="K9" s="111"/>
    </row>
    <row r="10" spans="3:9" ht="36">
      <c r="C10" s="112" t="s">
        <v>262</v>
      </c>
      <c r="D10" s="160" t="s">
        <v>78</v>
      </c>
      <c r="E10" s="160" t="s">
        <v>90</v>
      </c>
      <c r="F10" s="157">
        <v>830.2</v>
      </c>
      <c r="G10" s="169">
        <f t="shared" si="0"/>
        <v>830.2</v>
      </c>
      <c r="H10" s="164">
        <v>268.521</v>
      </c>
      <c r="I10" s="161">
        <f t="shared" si="1"/>
        <v>32.344133943628044</v>
      </c>
    </row>
    <row r="11" spans="3:9" ht="54">
      <c r="C11" s="112" t="s">
        <v>24</v>
      </c>
      <c r="D11" s="160" t="s">
        <v>78</v>
      </c>
      <c r="E11" s="160" t="s">
        <v>97</v>
      </c>
      <c r="F11" s="157">
        <v>2490.122</v>
      </c>
      <c r="G11" s="169">
        <f t="shared" si="0"/>
        <v>2490.122</v>
      </c>
      <c r="H11" s="164">
        <v>1144.604</v>
      </c>
      <c r="I11" s="161">
        <f t="shared" si="1"/>
        <v>45.965779989896085</v>
      </c>
    </row>
    <row r="12" spans="3:9" ht="54">
      <c r="C12" s="112" t="s">
        <v>28</v>
      </c>
      <c r="D12" s="160" t="s">
        <v>78</v>
      </c>
      <c r="E12" s="160" t="s">
        <v>80</v>
      </c>
      <c r="F12" s="157">
        <v>6.2</v>
      </c>
      <c r="G12" s="169">
        <f t="shared" si="0"/>
        <v>6.2</v>
      </c>
      <c r="H12" s="164">
        <v>6.2</v>
      </c>
      <c r="I12" s="161">
        <f t="shared" si="1"/>
        <v>100</v>
      </c>
    </row>
    <row r="13" spans="3:9" ht="24.75" customHeight="1" hidden="1">
      <c r="C13" s="112" t="s">
        <v>107</v>
      </c>
      <c r="D13" s="160" t="s">
        <v>78</v>
      </c>
      <c r="E13" s="160" t="s">
        <v>108</v>
      </c>
      <c r="F13" s="157"/>
      <c r="G13" s="169">
        <f t="shared" si="0"/>
        <v>0</v>
      </c>
      <c r="H13" s="164">
        <v>0</v>
      </c>
      <c r="I13" s="161" t="e">
        <f t="shared" si="1"/>
        <v>#DIV/0!</v>
      </c>
    </row>
    <row r="14" spans="3:9" ht="24.75" customHeight="1" hidden="1">
      <c r="C14" s="112" t="s">
        <v>280</v>
      </c>
      <c r="D14" s="160" t="s">
        <v>78</v>
      </c>
      <c r="E14" s="160" t="s">
        <v>214</v>
      </c>
      <c r="F14" s="157"/>
      <c r="G14" s="169">
        <f t="shared" si="0"/>
        <v>0</v>
      </c>
      <c r="H14" s="164">
        <v>0</v>
      </c>
      <c r="I14" s="161" t="e">
        <f t="shared" si="1"/>
        <v>#DIV/0!</v>
      </c>
    </row>
    <row r="15" spans="3:9" ht="24.75" customHeight="1" hidden="1">
      <c r="C15" s="112" t="s">
        <v>295</v>
      </c>
      <c r="D15" s="160" t="s">
        <v>78</v>
      </c>
      <c r="E15" s="160" t="s">
        <v>108</v>
      </c>
      <c r="F15" s="157"/>
      <c r="G15" s="169">
        <f t="shared" si="0"/>
        <v>0</v>
      </c>
      <c r="H15" s="164"/>
      <c r="I15" s="161"/>
    </row>
    <row r="16" spans="3:40" s="113" customFormat="1" ht="24.75" customHeight="1" hidden="1">
      <c r="C16" s="112" t="s">
        <v>32</v>
      </c>
      <c r="D16" s="160" t="s">
        <v>78</v>
      </c>
      <c r="E16" s="160" t="s">
        <v>116</v>
      </c>
      <c r="F16" s="157"/>
      <c r="G16" s="169">
        <f t="shared" si="0"/>
        <v>0</v>
      </c>
      <c r="H16" s="164"/>
      <c r="I16" s="161" t="e">
        <f t="shared" si="1"/>
        <v>#DIV/0!</v>
      </c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</row>
    <row r="17" spans="3:40" s="113" customFormat="1" ht="24.75" customHeight="1">
      <c r="C17" s="115" t="s">
        <v>138</v>
      </c>
      <c r="D17" s="158" t="s">
        <v>90</v>
      </c>
      <c r="E17" s="158" t="s">
        <v>79</v>
      </c>
      <c r="F17" s="159">
        <f>SUM(F18:F18)</f>
        <v>118.6</v>
      </c>
      <c r="G17" s="156">
        <f t="shared" si="0"/>
        <v>118.6</v>
      </c>
      <c r="H17" s="159">
        <f>H18</f>
        <v>38.289</v>
      </c>
      <c r="I17" s="156">
        <f t="shared" si="1"/>
        <v>32.284148397976395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</row>
    <row r="18" spans="3:40" s="113" customFormat="1" ht="24.75" customHeight="1">
      <c r="C18" s="112" t="s">
        <v>37</v>
      </c>
      <c r="D18" s="160" t="s">
        <v>90</v>
      </c>
      <c r="E18" s="160" t="s">
        <v>139</v>
      </c>
      <c r="F18" s="157">
        <v>118.6</v>
      </c>
      <c r="G18" s="169">
        <f t="shared" si="0"/>
        <v>118.6</v>
      </c>
      <c r="H18" s="164">
        <v>38.289</v>
      </c>
      <c r="I18" s="161">
        <f t="shared" si="1"/>
        <v>32.284148397976395</v>
      </c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</row>
    <row r="19" spans="3:9" ht="34.5">
      <c r="C19" s="110" t="s">
        <v>141</v>
      </c>
      <c r="D19" s="158" t="s">
        <v>139</v>
      </c>
      <c r="E19" s="158" t="s">
        <v>79</v>
      </c>
      <c r="F19" s="159">
        <f>F21+F24</f>
        <v>7.3</v>
      </c>
      <c r="G19" s="156">
        <f t="shared" si="0"/>
        <v>7.3</v>
      </c>
      <c r="H19" s="159">
        <f>H21+H24</f>
        <v>7.3</v>
      </c>
      <c r="I19" s="156">
        <f t="shared" si="1"/>
        <v>100</v>
      </c>
    </row>
    <row r="20" spans="3:9" ht="36" hidden="1">
      <c r="C20" s="112" t="s">
        <v>39</v>
      </c>
      <c r="D20" s="158" t="s">
        <v>97</v>
      </c>
      <c r="E20" s="158" t="s">
        <v>78</v>
      </c>
      <c r="F20" s="157">
        <v>0</v>
      </c>
      <c r="G20" s="156">
        <f t="shared" si="0"/>
        <v>0</v>
      </c>
      <c r="H20" s="164">
        <v>0</v>
      </c>
      <c r="I20" s="161" t="e">
        <f t="shared" si="1"/>
        <v>#DIV/0!</v>
      </c>
    </row>
    <row r="21" spans="1:9" ht="31.5" customHeight="1">
      <c r="A21" s="222" t="s">
        <v>40</v>
      </c>
      <c r="B21" s="223" t="s">
        <v>139</v>
      </c>
      <c r="C21" s="225" t="s">
        <v>354</v>
      </c>
      <c r="D21" s="158" t="s">
        <v>97</v>
      </c>
      <c r="E21" s="158" t="s">
        <v>156</v>
      </c>
      <c r="F21" s="224">
        <v>1.7</v>
      </c>
      <c r="G21" s="169">
        <f>F21</f>
        <v>1.7</v>
      </c>
      <c r="H21" s="164">
        <v>1.7</v>
      </c>
      <c r="I21" s="161">
        <f>(H21*100)/G22</f>
        <v>8.254831504321647</v>
      </c>
    </row>
    <row r="22" spans="3:9" ht="18" hidden="1">
      <c r="C22" s="112" t="s">
        <v>155</v>
      </c>
      <c r="D22" s="160" t="s">
        <v>139</v>
      </c>
      <c r="E22" s="160" t="s">
        <v>156</v>
      </c>
      <c r="F22" s="157">
        <v>20.594</v>
      </c>
      <c r="G22" s="169">
        <f t="shared" si="0"/>
        <v>20.594</v>
      </c>
      <c r="H22" s="164">
        <v>0</v>
      </c>
      <c r="I22" s="161" t="e">
        <f>(H22*100)/G23</f>
        <v>#DIV/0!</v>
      </c>
    </row>
    <row r="23" spans="3:9" ht="36" hidden="1">
      <c r="C23" s="112" t="s">
        <v>40</v>
      </c>
      <c r="D23" s="160" t="s">
        <v>139</v>
      </c>
      <c r="E23" s="160" t="s">
        <v>163</v>
      </c>
      <c r="F23" s="157">
        <v>0</v>
      </c>
      <c r="G23" s="169">
        <f t="shared" si="0"/>
        <v>0</v>
      </c>
      <c r="H23" s="164">
        <v>0</v>
      </c>
      <c r="I23" s="161">
        <f>(H23*100)/G24</f>
        <v>0</v>
      </c>
    </row>
    <row r="24" spans="3:9" ht="36">
      <c r="C24" s="112" t="s">
        <v>40</v>
      </c>
      <c r="D24" s="160" t="s">
        <v>139</v>
      </c>
      <c r="E24" s="160" t="s">
        <v>163</v>
      </c>
      <c r="F24" s="157">
        <v>5.6</v>
      </c>
      <c r="G24" s="169">
        <f>F24</f>
        <v>5.6</v>
      </c>
      <c r="H24" s="227">
        <v>5.6</v>
      </c>
      <c r="I24" s="169">
        <f>(H24*100)/G25</f>
        <v>0.22691724814211503</v>
      </c>
    </row>
    <row r="25" spans="3:9" ht="26.25" customHeight="1">
      <c r="C25" s="110" t="s">
        <v>170</v>
      </c>
      <c r="D25" s="158" t="s">
        <v>97</v>
      </c>
      <c r="E25" s="158" t="s">
        <v>79</v>
      </c>
      <c r="F25" s="159">
        <f>F26+F27</f>
        <v>2467.86</v>
      </c>
      <c r="G25" s="156">
        <f t="shared" si="0"/>
        <v>2467.86</v>
      </c>
      <c r="H25" s="226">
        <f>H26</f>
        <v>200</v>
      </c>
      <c r="I25" s="206">
        <f>(H25*100)/G26</f>
        <v>8.104187433646965</v>
      </c>
    </row>
    <row r="26" spans="3:10" ht="26.25" customHeight="1">
      <c r="C26" s="116" t="s">
        <v>44</v>
      </c>
      <c r="D26" s="162" t="s">
        <v>97</v>
      </c>
      <c r="E26" s="162" t="s">
        <v>142</v>
      </c>
      <c r="F26" s="157">
        <v>2467.86</v>
      </c>
      <c r="G26" s="169">
        <f t="shared" si="0"/>
        <v>2467.86</v>
      </c>
      <c r="H26" s="168">
        <v>200</v>
      </c>
      <c r="I26" s="169">
        <f aca="true" t="shared" si="2" ref="I26:I33">(H26*100)/G26</f>
        <v>8.104187433646965</v>
      </c>
      <c r="J26" s="117"/>
    </row>
    <row r="27" spans="3:9" ht="26.25" customHeight="1" hidden="1">
      <c r="C27" s="116" t="s">
        <v>48</v>
      </c>
      <c r="D27" s="162" t="s">
        <v>97</v>
      </c>
      <c r="E27" s="162" t="s">
        <v>175</v>
      </c>
      <c r="F27" s="157"/>
      <c r="G27" s="156">
        <f t="shared" si="0"/>
        <v>0</v>
      </c>
      <c r="H27" s="167">
        <f>H29+H32</f>
        <v>0</v>
      </c>
      <c r="I27" s="169" t="e">
        <f t="shared" si="2"/>
        <v>#DIV/0!</v>
      </c>
    </row>
    <row r="28" spans="3:9" ht="26.25" customHeight="1">
      <c r="C28" s="110" t="s">
        <v>191</v>
      </c>
      <c r="D28" s="158" t="s">
        <v>192</v>
      </c>
      <c r="E28" s="158" t="s">
        <v>79</v>
      </c>
      <c r="F28" s="159">
        <f>F30+F33</f>
        <v>8.5</v>
      </c>
      <c r="G28" s="156">
        <f t="shared" si="0"/>
        <v>8.5</v>
      </c>
      <c r="H28" s="229">
        <f>H33</f>
        <v>0</v>
      </c>
      <c r="I28" s="169">
        <f t="shared" si="2"/>
        <v>0</v>
      </c>
    </row>
    <row r="29" spans="3:9" ht="26.25" customHeight="1" hidden="1">
      <c r="C29" s="118" t="s">
        <v>193</v>
      </c>
      <c r="D29" s="160" t="s">
        <v>192</v>
      </c>
      <c r="E29" s="160" t="s">
        <v>90</v>
      </c>
      <c r="F29" s="157"/>
      <c r="G29" s="156">
        <f t="shared" si="0"/>
        <v>0</v>
      </c>
      <c r="H29" s="164">
        <v>0</v>
      </c>
      <c r="I29" s="169" t="e">
        <f t="shared" si="2"/>
        <v>#DIV/0!</v>
      </c>
    </row>
    <row r="30" spans="3:9" ht="26.25" customHeight="1" hidden="1">
      <c r="C30" s="112" t="s">
        <v>193</v>
      </c>
      <c r="D30" s="160" t="s">
        <v>192</v>
      </c>
      <c r="E30" s="160" t="s">
        <v>90</v>
      </c>
      <c r="F30" s="163">
        <v>0</v>
      </c>
      <c r="G30" s="156">
        <f t="shared" si="0"/>
        <v>0</v>
      </c>
      <c r="H30" s="167"/>
      <c r="I30" s="169" t="e">
        <f t="shared" si="2"/>
        <v>#DIV/0!</v>
      </c>
    </row>
    <row r="31" spans="3:9" ht="26.25" customHeight="1" hidden="1">
      <c r="C31" s="110" t="s">
        <v>213</v>
      </c>
      <c r="D31" s="158" t="s">
        <v>214</v>
      </c>
      <c r="E31" s="158"/>
      <c r="F31" s="159">
        <f>SUM(F32:F32)</f>
        <v>0</v>
      </c>
      <c r="G31" s="156">
        <f t="shared" si="0"/>
        <v>0</v>
      </c>
      <c r="H31" s="164"/>
      <c r="I31" s="169" t="e">
        <f t="shared" si="2"/>
        <v>#DIV/0!</v>
      </c>
    </row>
    <row r="32" spans="3:42" s="1" customFormat="1" ht="18" hidden="1">
      <c r="C32" s="112" t="s">
        <v>215</v>
      </c>
      <c r="D32" s="160" t="s">
        <v>214</v>
      </c>
      <c r="E32" s="160" t="s">
        <v>214</v>
      </c>
      <c r="F32" s="157"/>
      <c r="G32" s="156">
        <f t="shared" si="0"/>
        <v>0</v>
      </c>
      <c r="H32" s="164">
        <v>0</v>
      </c>
      <c r="I32" s="169" t="e">
        <f t="shared" si="2"/>
        <v>#DIV/0!</v>
      </c>
      <c r="AO32" s="2"/>
      <c r="AP32" s="2"/>
    </row>
    <row r="33" spans="1:42" s="208" customFormat="1" ht="26.25" customHeight="1">
      <c r="A33" s="1"/>
      <c r="B33" s="1"/>
      <c r="C33" s="112" t="s">
        <v>51</v>
      </c>
      <c r="D33" s="160" t="s">
        <v>192</v>
      </c>
      <c r="E33" s="160" t="s">
        <v>139</v>
      </c>
      <c r="F33" s="157">
        <v>8.5</v>
      </c>
      <c r="G33" s="169">
        <f t="shared" si="0"/>
        <v>8.5</v>
      </c>
      <c r="H33" s="227">
        <v>0</v>
      </c>
      <c r="I33" s="169">
        <f t="shared" si="2"/>
        <v>0</v>
      </c>
      <c r="AO33" s="209"/>
      <c r="AP33" s="209"/>
    </row>
    <row r="34" spans="1:42" s="1" customFormat="1" ht="26.25" customHeight="1" hidden="1">
      <c r="A34" s="208"/>
      <c r="B34" s="208"/>
      <c r="C34" s="110" t="s">
        <v>213</v>
      </c>
      <c r="D34" s="158" t="s">
        <v>214</v>
      </c>
      <c r="E34" s="158" t="s">
        <v>79</v>
      </c>
      <c r="F34" s="159">
        <f>F35</f>
        <v>0</v>
      </c>
      <c r="G34" s="206">
        <f>G35</f>
        <v>0</v>
      </c>
      <c r="H34" s="164">
        <v>0</v>
      </c>
      <c r="I34" s="169" t="e">
        <f>(H34*100)/G35</f>
        <v>#DIV/0!</v>
      </c>
      <c r="AO34" s="2"/>
      <c r="AP34" s="2"/>
    </row>
    <row r="35" spans="3:42" s="1" customFormat="1" ht="26.25" customHeight="1" hidden="1">
      <c r="C35" s="112" t="s">
        <v>338</v>
      </c>
      <c r="D35" s="160" t="s">
        <v>214</v>
      </c>
      <c r="E35" s="160" t="s">
        <v>214</v>
      </c>
      <c r="F35" s="157"/>
      <c r="G35" s="169">
        <f>F35</f>
        <v>0</v>
      </c>
      <c r="H35" s="227">
        <v>0</v>
      </c>
      <c r="I35" s="169">
        <f>(H35*100)/G36</f>
        <v>0</v>
      </c>
      <c r="AO35" s="2"/>
      <c r="AP35" s="2"/>
    </row>
    <row r="36" spans="3:42" s="1" customFormat="1" ht="26.25" customHeight="1">
      <c r="C36" s="110" t="s">
        <v>226</v>
      </c>
      <c r="D36" s="158" t="s">
        <v>227</v>
      </c>
      <c r="E36" s="158" t="s">
        <v>79</v>
      </c>
      <c r="F36" s="159">
        <f>F37</f>
        <v>300</v>
      </c>
      <c r="G36" s="156">
        <f t="shared" si="0"/>
        <v>300</v>
      </c>
      <c r="H36" s="229">
        <f>H37</f>
        <v>28.464</v>
      </c>
      <c r="I36" s="206">
        <f>(H36*100)/G37</f>
        <v>9.488</v>
      </c>
      <c r="J36" s="117"/>
      <c r="AO36" s="2"/>
      <c r="AP36" s="2"/>
    </row>
    <row r="37" spans="3:42" s="1" customFormat="1" ht="26.25" customHeight="1">
      <c r="C37" s="112" t="s">
        <v>57</v>
      </c>
      <c r="D37" s="160" t="s">
        <v>227</v>
      </c>
      <c r="E37" s="160" t="s">
        <v>78</v>
      </c>
      <c r="F37" s="157">
        <v>300</v>
      </c>
      <c r="G37" s="169">
        <f t="shared" si="0"/>
        <v>300</v>
      </c>
      <c r="H37" s="228">
        <v>28.464</v>
      </c>
      <c r="I37" s="206">
        <f>(H37*100)/G37</f>
        <v>9.488</v>
      </c>
      <c r="AO37" s="2"/>
      <c r="AP37" s="2"/>
    </row>
    <row r="38" spans="1:42" s="1" customFormat="1" ht="26.25" customHeight="1">
      <c r="A38" s="114">
        <v>7</v>
      </c>
      <c r="B38" s="114"/>
      <c r="C38" s="119" t="s">
        <v>363</v>
      </c>
      <c r="D38" s="205" t="s">
        <v>156</v>
      </c>
      <c r="E38" s="205" t="s">
        <v>79</v>
      </c>
      <c r="F38" s="159">
        <f>F39</f>
        <v>60</v>
      </c>
      <c r="G38" s="156">
        <f>G39</f>
        <v>60</v>
      </c>
      <c r="H38" s="231">
        <f>H39</f>
        <v>30</v>
      </c>
      <c r="I38" s="206">
        <f>(H38*100)/G38</f>
        <v>50</v>
      </c>
      <c r="AO38" s="2"/>
      <c r="AP38" s="2"/>
    </row>
    <row r="39" spans="1:9" ht="18">
      <c r="A39" s="114"/>
      <c r="B39" s="114"/>
      <c r="C39" s="120" t="s">
        <v>364</v>
      </c>
      <c r="D39" s="160" t="s">
        <v>156</v>
      </c>
      <c r="E39" s="160" t="s">
        <v>78</v>
      </c>
      <c r="F39" s="157">
        <v>60</v>
      </c>
      <c r="G39" s="157">
        <f>F39</f>
        <v>60</v>
      </c>
      <c r="H39" s="230">
        <v>30</v>
      </c>
      <c r="I39" s="230">
        <f>(H39*100)/G39</f>
        <v>50</v>
      </c>
    </row>
    <row r="40" spans="9:42" s="1" customFormat="1" ht="17.25">
      <c r="I40" s="111"/>
      <c r="J40" s="117"/>
      <c r="AO40" s="2"/>
      <c r="AP40" s="2"/>
    </row>
    <row r="41" spans="1:8" s="77" customFormat="1" ht="18">
      <c r="A41" s="1"/>
      <c r="B41" s="1"/>
      <c r="C41" s="1"/>
      <c r="D41" s="1"/>
      <c r="E41" s="1"/>
      <c r="F41" s="1"/>
      <c r="G41" s="1"/>
      <c r="H41" s="86"/>
    </row>
    <row r="42" spans="1:10" s="77" customFormat="1" ht="18.75" customHeight="1">
      <c r="A42" s="84" t="s">
        <v>356</v>
      </c>
      <c r="B42" s="84"/>
      <c r="C42" s="85" t="s">
        <v>355</v>
      </c>
      <c r="D42" s="85"/>
      <c r="E42" s="85"/>
      <c r="F42" s="86"/>
      <c r="G42" s="86"/>
      <c r="H42" s="87"/>
      <c r="I42" s="87"/>
      <c r="J42" s="87"/>
    </row>
    <row r="43" spans="1:7" ht="18">
      <c r="A43" s="234" t="s">
        <v>243</v>
      </c>
      <c r="B43" s="234"/>
      <c r="C43" s="234"/>
      <c r="D43" s="140"/>
      <c r="E43" s="140"/>
      <c r="F43" s="77"/>
      <c r="G43" s="87" t="s">
        <v>346</v>
      </c>
    </row>
    <row r="45" spans="9:42" s="1" customFormat="1" ht="17.25">
      <c r="I45" s="111"/>
      <c r="AO45" s="2"/>
      <c r="AP45" s="2"/>
    </row>
    <row r="46" spans="3:5" ht="17.25">
      <c r="C46" s="232"/>
      <c r="D46" s="232"/>
      <c r="E46" s="232"/>
    </row>
  </sheetData>
  <sheetProtection/>
  <mergeCells count="5">
    <mergeCell ref="C1:I1"/>
    <mergeCell ref="A43:C43"/>
    <mergeCell ref="A3:K3"/>
    <mergeCell ref="H4:I4"/>
    <mergeCell ref="G2:I2"/>
  </mergeCells>
  <printOptions horizontalCentered="1"/>
  <pageMargins left="0.51" right="0" top="0.3937007874015748" bottom="0.3937007874015748" header="0.1968503937007874" footer="0"/>
  <pageSetup fitToHeight="2" horizontalDpi="600" verticalDpi="600" orientation="portrait" paperSize="9" scale="6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7"/>
  <sheetViews>
    <sheetView tabSelected="1" view="pageBreakPreview" zoomScale="82" zoomScaleSheetLayoutView="82" zoomScalePageLayoutView="0" workbookViewId="0" topLeftCell="B1">
      <selection activeCell="F15" sqref="F15"/>
    </sheetView>
  </sheetViews>
  <sheetFormatPr defaultColWidth="9.140625" defaultRowHeight="12.75"/>
  <cols>
    <col min="1" max="1" width="7.28125" style="96" hidden="1" customWidth="1"/>
    <col min="2" max="2" width="11.421875" style="96" customWidth="1"/>
    <col min="3" max="3" width="28.00390625" style="96" customWidth="1"/>
    <col min="4" max="4" width="37.140625" style="96" customWidth="1"/>
    <col min="5" max="5" width="21.00390625" style="96" customWidth="1"/>
    <col min="6" max="7" width="17.7109375" style="96" customWidth="1"/>
    <col min="8" max="8" width="17.421875" style="96" customWidth="1"/>
    <col min="9" max="9" width="9.140625" style="96" customWidth="1"/>
    <col min="10" max="10" width="10.421875" style="96" bestFit="1" customWidth="1"/>
    <col min="11" max="11" width="18.421875" style="96" bestFit="1" customWidth="1"/>
    <col min="12" max="12" width="9.140625" style="96" customWidth="1"/>
    <col min="13" max="13" width="10.421875" style="96" bestFit="1" customWidth="1"/>
    <col min="14" max="14" width="18.140625" style="96" customWidth="1"/>
    <col min="15" max="17" width="7.28125" style="96" bestFit="1" customWidth="1"/>
    <col min="18" max="16384" width="9.140625" style="96" customWidth="1"/>
  </cols>
  <sheetData>
    <row r="1" spans="2:10" s="93" customFormat="1" ht="12.75">
      <c r="B1" s="178"/>
      <c r="C1" s="178"/>
      <c r="D1" s="178"/>
      <c r="E1" s="178"/>
      <c r="F1" s="244" t="s">
        <v>383</v>
      </c>
      <c r="G1" s="244"/>
      <c r="H1" s="245"/>
      <c r="I1" s="245"/>
      <c r="J1" s="94"/>
    </row>
    <row r="2" spans="2:10" s="93" customFormat="1" ht="13.5" customHeight="1">
      <c r="B2" s="178"/>
      <c r="C2" s="179"/>
      <c r="D2" s="178"/>
      <c r="E2" s="180"/>
      <c r="F2" s="245"/>
      <c r="G2" s="245"/>
      <c r="H2" s="245"/>
      <c r="I2" s="245"/>
      <c r="J2" s="95"/>
    </row>
    <row r="3" spans="2:20" ht="72.75" customHeight="1">
      <c r="B3" s="181"/>
      <c r="C3" s="246" t="s">
        <v>362</v>
      </c>
      <c r="D3" s="246"/>
      <c r="E3" s="246"/>
      <c r="F3" s="245"/>
      <c r="G3" s="245"/>
      <c r="H3" s="245"/>
      <c r="I3" s="245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48" customHeight="1">
      <c r="B4" s="181"/>
      <c r="C4" s="247"/>
      <c r="D4" s="247"/>
      <c r="E4" s="247"/>
      <c r="F4" s="182"/>
      <c r="G4" s="182"/>
      <c r="H4" s="183" t="s">
        <v>247</v>
      </c>
      <c r="I4" s="184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2.75" customHeight="1">
      <c r="A5" s="248" t="s">
        <v>248</v>
      </c>
      <c r="B5" s="240" t="s">
        <v>249</v>
      </c>
      <c r="C5" s="251"/>
      <c r="D5" s="255" t="s">
        <v>250</v>
      </c>
      <c r="E5" s="238" t="s">
        <v>336</v>
      </c>
      <c r="F5" s="238" t="s">
        <v>329</v>
      </c>
      <c r="G5" s="238" t="s">
        <v>382</v>
      </c>
      <c r="H5" s="238" t="s">
        <v>251</v>
      </c>
      <c r="I5" s="184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1:20" ht="12.75">
      <c r="A6" s="249"/>
      <c r="B6" s="241"/>
      <c r="C6" s="252"/>
      <c r="D6" s="256"/>
      <c r="E6" s="256"/>
      <c r="F6" s="239"/>
      <c r="G6" s="258"/>
      <c r="H6" s="239"/>
      <c r="I6" s="184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12.75">
      <c r="A7" s="249"/>
      <c r="B7" s="253"/>
      <c r="C7" s="254"/>
      <c r="D7" s="256"/>
      <c r="E7" s="256"/>
      <c r="F7" s="239"/>
      <c r="G7" s="258"/>
      <c r="H7" s="239"/>
      <c r="I7" s="184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12.75">
      <c r="A8" s="249"/>
      <c r="B8" s="240" t="s">
        <v>302</v>
      </c>
      <c r="C8" s="240" t="s">
        <v>252</v>
      </c>
      <c r="D8" s="256"/>
      <c r="E8" s="256"/>
      <c r="F8" s="239"/>
      <c r="G8" s="258"/>
      <c r="H8" s="239"/>
      <c r="I8" s="184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61.5" customHeight="1">
      <c r="A9" s="250"/>
      <c r="B9" s="241"/>
      <c r="C9" s="241"/>
      <c r="D9" s="257"/>
      <c r="E9" s="257"/>
      <c r="F9" s="239"/>
      <c r="G9" s="259"/>
      <c r="H9" s="239"/>
      <c r="I9" s="184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13.5" thickBot="1">
      <c r="A10" s="98">
        <v>1</v>
      </c>
      <c r="B10" s="185">
        <v>2</v>
      </c>
      <c r="C10" s="186">
        <v>3</v>
      </c>
      <c r="D10" s="185">
        <v>4</v>
      </c>
      <c r="E10" s="187">
        <v>5</v>
      </c>
      <c r="F10" s="187">
        <v>6</v>
      </c>
      <c r="G10" s="187">
        <v>7</v>
      </c>
      <c r="H10" s="187" t="s">
        <v>253</v>
      </c>
      <c r="I10" s="184"/>
      <c r="J10" s="99"/>
      <c r="K10" s="99"/>
      <c r="M10" s="97"/>
      <c r="N10" s="97"/>
      <c r="O10" s="97"/>
      <c r="P10" s="97"/>
      <c r="Q10" s="97"/>
      <c r="R10" s="97"/>
      <c r="S10" s="97"/>
      <c r="T10" s="97"/>
    </row>
    <row r="11" spans="1:20" ht="27" thickBot="1">
      <c r="A11" s="100"/>
      <c r="B11" s="188" t="s">
        <v>298</v>
      </c>
      <c r="C11" s="189" t="s">
        <v>299</v>
      </c>
      <c r="D11" s="190" t="s">
        <v>300</v>
      </c>
      <c r="E11" s="191">
        <f>E12</f>
        <v>0</v>
      </c>
      <c r="F11" s="191">
        <f>E11</f>
        <v>0</v>
      </c>
      <c r="G11" s="191">
        <f>G12</f>
        <v>1255.7</v>
      </c>
      <c r="H11" s="192">
        <v>0</v>
      </c>
      <c r="I11" s="184"/>
      <c r="J11" s="99"/>
      <c r="K11" s="99"/>
      <c r="M11" s="97"/>
      <c r="N11" s="97"/>
      <c r="O11" s="97"/>
      <c r="P11" s="97"/>
      <c r="Q11" s="97"/>
      <c r="R11" s="97"/>
      <c r="S11" s="97"/>
      <c r="T11" s="97"/>
    </row>
    <row r="12" spans="1:20" ht="27" thickBot="1">
      <c r="A12" s="100"/>
      <c r="B12" s="193" t="s">
        <v>298</v>
      </c>
      <c r="C12" s="194" t="s">
        <v>254</v>
      </c>
      <c r="D12" s="190" t="s">
        <v>63</v>
      </c>
      <c r="E12" s="195">
        <v>0</v>
      </c>
      <c r="F12" s="191">
        <f>E12</f>
        <v>0</v>
      </c>
      <c r="G12" s="195">
        <v>1255.7</v>
      </c>
      <c r="H12" s="192">
        <v>0</v>
      </c>
      <c r="I12" s="184"/>
      <c r="J12" s="99"/>
      <c r="K12" s="99"/>
      <c r="M12" s="97"/>
      <c r="N12" s="97"/>
      <c r="O12" s="97"/>
      <c r="P12" s="97"/>
      <c r="Q12" s="97"/>
      <c r="R12" s="97"/>
      <c r="S12" s="97"/>
      <c r="T12" s="97"/>
    </row>
    <row r="13" spans="1:20" ht="27" thickBot="1">
      <c r="A13" s="100"/>
      <c r="B13" s="196">
        <v>992</v>
      </c>
      <c r="C13" s="194" t="s">
        <v>255</v>
      </c>
      <c r="D13" s="196" t="s">
        <v>64</v>
      </c>
      <c r="E13" s="195">
        <v>5033.1</v>
      </c>
      <c r="F13" s="191">
        <f>E13</f>
        <v>5033.1</v>
      </c>
      <c r="G13" s="210">
        <v>3119.4</v>
      </c>
      <c r="H13" s="192">
        <f>(G13/E13)*100</f>
        <v>61.97770757584789</v>
      </c>
      <c r="I13" s="184"/>
      <c r="J13" s="99"/>
      <c r="K13" s="99"/>
      <c r="M13" s="97"/>
      <c r="N13" s="97"/>
      <c r="O13" s="97"/>
      <c r="P13" s="97"/>
      <c r="Q13" s="97"/>
      <c r="R13" s="97"/>
      <c r="S13" s="97"/>
      <c r="T13" s="97"/>
    </row>
    <row r="14" spans="1:20" ht="26.25">
      <c r="A14" s="100"/>
      <c r="B14" s="196">
        <v>992</v>
      </c>
      <c r="C14" s="194" t="s">
        <v>256</v>
      </c>
      <c r="D14" s="196" t="s">
        <v>65</v>
      </c>
      <c r="E14" s="195">
        <v>5033.1</v>
      </c>
      <c r="F14" s="191">
        <v>6288.8</v>
      </c>
      <c r="G14" s="210">
        <v>1723.4</v>
      </c>
      <c r="H14" s="192">
        <f>(G14/E14)*100</f>
        <v>34.24132244541138</v>
      </c>
      <c r="I14" s="184"/>
      <c r="J14" s="99"/>
      <c r="K14" s="99"/>
      <c r="M14" s="97"/>
      <c r="N14" s="97"/>
      <c r="O14" s="97"/>
      <c r="P14" s="97"/>
      <c r="Q14" s="97"/>
      <c r="R14" s="97"/>
      <c r="S14" s="97"/>
      <c r="T14" s="97"/>
    </row>
    <row r="15" spans="1:20" ht="12.75">
      <c r="A15" s="101"/>
      <c r="B15" s="197"/>
      <c r="C15" s="198"/>
      <c r="D15" s="197"/>
      <c r="E15" s="199"/>
      <c r="F15" s="199"/>
      <c r="G15" s="199"/>
      <c r="H15" s="199"/>
      <c r="I15" s="184"/>
      <c r="J15" s="99"/>
      <c r="K15" s="99"/>
      <c r="L15" s="97"/>
      <c r="M15" s="97"/>
      <c r="N15" s="97"/>
      <c r="O15" s="97"/>
      <c r="P15" s="97"/>
      <c r="Q15" s="97"/>
      <c r="R15" s="97"/>
      <c r="S15" s="97"/>
      <c r="T15" s="97"/>
    </row>
    <row r="16" spans="2:20" ht="12.75">
      <c r="B16" s="181"/>
      <c r="C16" s="181"/>
      <c r="D16" s="181"/>
      <c r="E16" s="200"/>
      <c r="F16" s="181"/>
      <c r="G16" s="181"/>
      <c r="H16" s="181"/>
      <c r="I16" s="184"/>
      <c r="J16" s="99"/>
      <c r="K16" s="99"/>
      <c r="L16" s="97"/>
      <c r="M16" s="97"/>
      <c r="N16" s="97"/>
      <c r="O16" s="97"/>
      <c r="P16" s="97"/>
      <c r="Q16" s="97"/>
      <c r="R16" s="97"/>
      <c r="S16" s="97"/>
      <c r="T16" s="97"/>
    </row>
    <row r="17" spans="1:20" ht="12.75">
      <c r="A17" s="97"/>
      <c r="B17" s="242" t="s">
        <v>355</v>
      </c>
      <c r="C17" s="243"/>
      <c r="D17" s="184" t="s">
        <v>257</v>
      </c>
      <c r="E17" s="200"/>
      <c r="F17" s="184" t="s">
        <v>346</v>
      </c>
      <c r="G17" s="184"/>
      <c r="H17" s="184"/>
      <c r="I17" s="184"/>
      <c r="J17" s="99"/>
      <c r="K17" s="99"/>
      <c r="L17" s="97"/>
      <c r="M17" s="97"/>
      <c r="N17" s="97"/>
      <c r="O17" s="97"/>
      <c r="P17" s="97"/>
      <c r="Q17" s="97"/>
      <c r="R17" s="97"/>
      <c r="S17" s="97"/>
      <c r="T17" s="97"/>
    </row>
    <row r="18" spans="2:20" ht="12.75">
      <c r="B18" s="181" t="s">
        <v>243</v>
      </c>
      <c r="C18" s="184"/>
      <c r="D18" s="181"/>
      <c r="E18" s="200"/>
      <c r="F18" s="184"/>
      <c r="G18" s="184"/>
      <c r="H18" s="184"/>
      <c r="I18" s="184"/>
      <c r="J18" s="99"/>
      <c r="K18" s="99"/>
      <c r="L18" s="97"/>
      <c r="M18" s="97"/>
      <c r="N18" s="97"/>
      <c r="O18" s="97"/>
      <c r="P18" s="97"/>
      <c r="Q18" s="97"/>
      <c r="R18" s="97"/>
      <c r="S18" s="97"/>
      <c r="T18" s="97"/>
    </row>
    <row r="19" spans="3:20" ht="12.75">
      <c r="C19" s="97"/>
      <c r="E19" s="97"/>
      <c r="F19" s="97"/>
      <c r="G19" s="97"/>
      <c r="H19" s="97"/>
      <c r="I19" s="97"/>
      <c r="J19" s="99"/>
      <c r="K19" s="99"/>
      <c r="L19" s="97"/>
      <c r="M19" s="97"/>
      <c r="N19" s="97"/>
      <c r="O19" s="97"/>
      <c r="P19" s="97"/>
      <c r="Q19" s="97"/>
      <c r="R19" s="97"/>
      <c r="S19" s="97"/>
      <c r="T19" s="97"/>
    </row>
    <row r="20" spans="3:20" ht="12.75">
      <c r="C20" s="97"/>
      <c r="E20" s="97"/>
      <c r="F20" s="97"/>
      <c r="G20" s="97"/>
      <c r="H20" s="97"/>
      <c r="I20" s="97"/>
      <c r="J20" s="99"/>
      <c r="K20" s="99"/>
      <c r="L20" s="97"/>
      <c r="M20" s="97"/>
      <c r="N20" s="97"/>
      <c r="O20" s="97"/>
      <c r="P20" s="97"/>
      <c r="Q20" s="97"/>
      <c r="R20" s="97"/>
      <c r="S20" s="97"/>
      <c r="T20" s="97"/>
    </row>
    <row r="21" spans="3:20" ht="12.75">
      <c r="C21" s="97"/>
      <c r="E21" s="97"/>
      <c r="F21" s="97"/>
      <c r="G21" s="97"/>
      <c r="H21" s="97"/>
      <c r="I21" s="97"/>
      <c r="J21" s="99"/>
      <c r="K21" s="99"/>
      <c r="L21" s="97"/>
      <c r="M21" s="97"/>
      <c r="N21" s="97"/>
      <c r="O21" s="97"/>
      <c r="P21" s="97"/>
      <c r="Q21" s="97"/>
      <c r="R21" s="97"/>
      <c r="S21" s="97"/>
      <c r="T21" s="97"/>
    </row>
    <row r="22" spans="3:20" ht="12.75">
      <c r="C22" s="97"/>
      <c r="E22" s="97"/>
      <c r="F22" s="97"/>
      <c r="G22" s="97"/>
      <c r="H22" s="97"/>
      <c r="I22" s="97"/>
      <c r="J22" s="99"/>
      <c r="K22" s="99"/>
      <c r="L22" s="97"/>
      <c r="M22" s="97"/>
      <c r="N22" s="97"/>
      <c r="O22" s="97"/>
      <c r="P22" s="97"/>
      <c r="Q22" s="97"/>
      <c r="R22" s="97"/>
      <c r="S22" s="97"/>
      <c r="T22" s="97"/>
    </row>
    <row r="23" spans="1:20" ht="12.75">
      <c r="A23" s="97"/>
      <c r="B23" s="97"/>
      <c r="C23" s="97"/>
      <c r="D23" s="97"/>
      <c r="E23" s="97"/>
      <c r="F23" s="97"/>
      <c r="G23" s="97"/>
      <c r="H23" s="97"/>
      <c r="I23" s="97"/>
      <c r="J23" s="99"/>
      <c r="K23" s="99"/>
      <c r="L23" s="97"/>
      <c r="M23" s="97"/>
      <c r="N23" s="97"/>
      <c r="O23" s="97"/>
      <c r="P23" s="97"/>
      <c r="Q23" s="97"/>
      <c r="R23" s="97"/>
      <c r="S23" s="97"/>
      <c r="T23" s="97"/>
    </row>
    <row r="24" spans="1:20" ht="12.75">
      <c r="A24" s="97"/>
      <c r="B24" s="97"/>
      <c r="C24" s="97"/>
      <c r="D24" s="97"/>
      <c r="E24" s="97"/>
      <c r="F24" s="97"/>
      <c r="G24" s="97"/>
      <c r="H24" s="97"/>
      <c r="I24" s="97"/>
      <c r="J24" s="99"/>
      <c r="K24" s="99"/>
      <c r="L24" s="97"/>
      <c r="M24" s="97"/>
      <c r="N24" s="97"/>
      <c r="O24" s="97"/>
      <c r="P24" s="97"/>
      <c r="Q24" s="97"/>
      <c r="R24" s="97"/>
      <c r="S24" s="97"/>
      <c r="T24" s="97"/>
    </row>
    <row r="25" spans="1:20" ht="12.75">
      <c r="A25" s="97"/>
      <c r="B25" s="97"/>
      <c r="C25" s="97"/>
      <c r="D25" s="97"/>
      <c r="E25" s="97"/>
      <c r="F25" s="97"/>
      <c r="G25" s="97"/>
      <c r="H25" s="97"/>
      <c r="I25" s="97"/>
      <c r="J25" s="99"/>
      <c r="K25" s="99"/>
      <c r="L25" s="97"/>
      <c r="M25" s="97"/>
      <c r="N25" s="97"/>
      <c r="O25" s="97"/>
      <c r="P25" s="97"/>
      <c r="Q25" s="97"/>
      <c r="R25" s="97"/>
      <c r="S25" s="97"/>
      <c r="T25" s="97"/>
    </row>
    <row r="26" spans="1:20" ht="12.75">
      <c r="A26" s="97"/>
      <c r="B26" s="97"/>
      <c r="C26" s="97"/>
      <c r="D26" s="97"/>
      <c r="E26" s="97"/>
      <c r="F26" s="97"/>
      <c r="G26" s="97"/>
      <c r="H26" s="97"/>
      <c r="I26" s="97"/>
      <c r="J26" s="99"/>
      <c r="K26" s="99"/>
      <c r="L26" s="97"/>
      <c r="M26" s="97"/>
      <c r="N26" s="97"/>
      <c r="O26" s="97"/>
      <c r="P26" s="97"/>
      <c r="Q26" s="97"/>
      <c r="R26" s="97"/>
      <c r="S26" s="97"/>
      <c r="T26" s="97"/>
    </row>
    <row r="27" spans="1:20" ht="12.75">
      <c r="A27" s="97"/>
      <c r="B27" s="97"/>
      <c r="C27" s="97"/>
      <c r="D27" s="97"/>
      <c r="E27" s="97"/>
      <c r="F27" s="97"/>
      <c r="G27" s="97"/>
      <c r="H27" s="97"/>
      <c r="I27" s="97"/>
      <c r="J27" s="99"/>
      <c r="K27" s="99"/>
      <c r="L27" s="97"/>
      <c r="M27" s="97"/>
      <c r="N27" s="97"/>
      <c r="O27" s="97"/>
      <c r="P27" s="97"/>
      <c r="Q27" s="97"/>
      <c r="R27" s="97"/>
      <c r="S27" s="97"/>
      <c r="T27" s="97"/>
    </row>
    <row r="28" spans="1:20" ht="12.75">
      <c r="A28" s="97"/>
      <c r="B28" s="97"/>
      <c r="C28" s="97"/>
      <c r="D28" s="97"/>
      <c r="E28" s="97"/>
      <c r="F28" s="97"/>
      <c r="G28" s="97"/>
      <c r="H28" s="97"/>
      <c r="I28" s="97"/>
      <c r="J28" s="99"/>
      <c r="K28" s="99"/>
      <c r="L28" s="97"/>
      <c r="M28" s="97"/>
      <c r="N28" s="97"/>
      <c r="O28" s="97"/>
      <c r="P28" s="97"/>
      <c r="Q28" s="97"/>
      <c r="R28" s="97"/>
      <c r="S28" s="97"/>
      <c r="T28" s="97"/>
    </row>
    <row r="29" spans="1:20" ht="12.75">
      <c r="A29" s="97"/>
      <c r="B29" s="97"/>
      <c r="C29" s="97"/>
      <c r="D29" s="97"/>
      <c r="E29" s="97"/>
      <c r="F29" s="97"/>
      <c r="G29" s="97"/>
      <c r="H29" s="97"/>
      <c r="I29" s="97"/>
      <c r="J29" s="99"/>
      <c r="K29" s="99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2.75">
      <c r="A30" s="97"/>
      <c r="B30" s="97"/>
      <c r="C30" s="97"/>
      <c r="D30" s="97"/>
      <c r="E30" s="97"/>
      <c r="F30" s="97"/>
      <c r="G30" s="97"/>
      <c r="H30" s="97"/>
      <c r="I30" s="97"/>
      <c r="J30" s="99"/>
      <c r="K30" s="99"/>
      <c r="L30" s="97"/>
      <c r="M30" s="97"/>
      <c r="N30" s="97"/>
      <c r="O30" s="97"/>
      <c r="P30" s="97"/>
      <c r="Q30" s="97"/>
      <c r="R30" s="97"/>
      <c r="S30" s="97"/>
      <c r="T30" s="97"/>
    </row>
    <row r="31" spans="1:20" ht="12.75">
      <c r="A31" s="97"/>
      <c r="B31" s="97"/>
      <c r="C31" s="97"/>
      <c r="D31" s="97"/>
      <c r="E31" s="97"/>
      <c r="F31" s="97"/>
      <c r="G31" s="97"/>
      <c r="H31" s="97"/>
      <c r="I31" s="97"/>
      <c r="J31" s="99"/>
      <c r="K31" s="99"/>
      <c r="L31" s="97"/>
      <c r="M31" s="97"/>
      <c r="N31" s="97"/>
      <c r="O31" s="97"/>
      <c r="P31" s="97"/>
      <c r="Q31" s="97"/>
      <c r="R31" s="97"/>
      <c r="S31" s="97"/>
      <c r="T31" s="97"/>
    </row>
    <row r="32" spans="1:20" ht="12.75">
      <c r="A32" s="97"/>
      <c r="B32" s="97"/>
      <c r="C32" s="97"/>
      <c r="D32" s="97"/>
      <c r="E32" s="97"/>
      <c r="F32" s="97"/>
      <c r="G32" s="97"/>
      <c r="H32" s="97"/>
      <c r="I32" s="97"/>
      <c r="J32" s="99"/>
      <c r="K32" s="99"/>
      <c r="L32" s="97"/>
      <c r="M32" s="97"/>
      <c r="N32" s="97"/>
      <c r="O32" s="97"/>
      <c r="P32" s="97"/>
      <c r="Q32" s="97"/>
      <c r="R32" s="97"/>
      <c r="S32" s="97"/>
      <c r="T32" s="97"/>
    </row>
    <row r="33" spans="1:20" ht="12.75">
      <c r="A33" s="97"/>
      <c r="B33" s="97"/>
      <c r="C33" s="97"/>
      <c r="D33" s="97"/>
      <c r="E33" s="97"/>
      <c r="F33" s="97"/>
      <c r="G33" s="97"/>
      <c r="H33" s="97"/>
      <c r="I33" s="97"/>
      <c r="J33" s="99"/>
      <c r="K33" s="99"/>
      <c r="L33" s="97"/>
      <c r="M33" s="97"/>
      <c r="N33" s="97"/>
      <c r="O33" s="97"/>
      <c r="P33" s="97"/>
      <c r="Q33" s="97"/>
      <c r="R33" s="97"/>
      <c r="S33" s="97"/>
      <c r="T33" s="97"/>
    </row>
    <row r="34" spans="1:20" ht="12.75">
      <c r="A34" s="97"/>
      <c r="B34" s="97"/>
      <c r="C34" s="97"/>
      <c r="D34" s="97"/>
      <c r="E34" s="97"/>
      <c r="F34" s="97"/>
      <c r="G34" s="97"/>
      <c r="H34" s="97"/>
      <c r="I34" s="97"/>
      <c r="J34" s="99"/>
      <c r="K34" s="99"/>
      <c r="L34" s="97"/>
      <c r="M34" s="97"/>
      <c r="N34" s="97"/>
      <c r="O34" s="97"/>
      <c r="P34" s="97"/>
      <c r="Q34" s="97"/>
      <c r="R34" s="97"/>
      <c r="S34" s="97"/>
      <c r="T34" s="97"/>
    </row>
    <row r="35" spans="1:20" ht="12.75">
      <c r="A35" s="97"/>
      <c r="B35" s="97"/>
      <c r="C35" s="97"/>
      <c r="D35" s="97"/>
      <c r="E35" s="97"/>
      <c r="F35" s="97"/>
      <c r="G35" s="97"/>
      <c r="H35" s="97"/>
      <c r="I35" s="97"/>
      <c r="J35" s="99"/>
      <c r="K35" s="99"/>
      <c r="L35" s="97"/>
      <c r="M35" s="97"/>
      <c r="N35" s="97"/>
      <c r="O35" s="97"/>
      <c r="P35" s="97"/>
      <c r="Q35" s="97"/>
      <c r="R35" s="97"/>
      <c r="S35" s="97"/>
      <c r="T35" s="97"/>
    </row>
    <row r="36" spans="1:20" ht="12.75">
      <c r="A36" s="97"/>
      <c r="B36" s="97"/>
      <c r="C36" s="97"/>
      <c r="D36" s="97"/>
      <c r="E36" s="97"/>
      <c r="F36" s="97"/>
      <c r="G36" s="97"/>
      <c r="H36" s="97"/>
      <c r="I36" s="97"/>
      <c r="J36" s="99"/>
      <c r="K36" s="99"/>
      <c r="L36" s="97"/>
      <c r="M36" s="97"/>
      <c r="N36" s="97"/>
      <c r="O36" s="97"/>
      <c r="P36" s="97"/>
      <c r="Q36" s="97"/>
      <c r="R36" s="97"/>
      <c r="S36" s="97"/>
      <c r="T36" s="97"/>
    </row>
    <row r="37" spans="1:20" ht="12.75">
      <c r="A37" s="97"/>
      <c r="B37" s="97"/>
      <c r="C37" s="97"/>
      <c r="D37" s="97"/>
      <c r="E37" s="97"/>
      <c r="F37" s="97"/>
      <c r="G37" s="97"/>
      <c r="H37" s="97"/>
      <c r="I37" s="97"/>
      <c r="J37" s="99"/>
      <c r="K37" s="99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2.75">
      <c r="A38" s="97"/>
      <c r="B38" s="97"/>
      <c r="C38" s="97"/>
      <c r="D38" s="97"/>
      <c r="E38" s="97"/>
      <c r="F38" s="97"/>
      <c r="G38" s="97"/>
      <c r="H38" s="97"/>
      <c r="I38" s="97"/>
      <c r="J38" s="99"/>
      <c r="K38" s="99"/>
      <c r="L38" s="97"/>
      <c r="M38" s="97"/>
      <c r="N38" s="97"/>
      <c r="O38" s="97"/>
      <c r="P38" s="97"/>
      <c r="Q38" s="97"/>
      <c r="R38" s="97"/>
      <c r="S38" s="97"/>
      <c r="T38" s="97"/>
    </row>
    <row r="39" spans="1:20" ht="12.75">
      <c r="A39" s="97"/>
      <c r="B39" s="97"/>
      <c r="C39" s="97"/>
      <c r="D39" s="97"/>
      <c r="E39" s="97"/>
      <c r="F39" s="97"/>
      <c r="G39" s="97"/>
      <c r="H39" s="97"/>
      <c r="I39" s="97"/>
      <c r="J39" s="99"/>
      <c r="K39" s="99"/>
      <c r="L39" s="97"/>
      <c r="M39" s="97"/>
      <c r="N39" s="97"/>
      <c r="O39" s="97"/>
      <c r="P39" s="97"/>
      <c r="Q39" s="97"/>
      <c r="R39" s="97"/>
      <c r="S39" s="97"/>
      <c r="T39" s="97"/>
    </row>
    <row r="40" spans="1:20" ht="12.75">
      <c r="A40" s="97"/>
      <c r="B40" s="97"/>
      <c r="C40" s="97"/>
      <c r="D40" s="97"/>
      <c r="E40" s="97"/>
      <c r="F40" s="97"/>
      <c r="G40" s="97"/>
      <c r="H40" s="97"/>
      <c r="I40" s="97"/>
      <c r="J40" s="99"/>
      <c r="K40" s="99"/>
      <c r="L40" s="97"/>
      <c r="M40" s="97"/>
      <c r="N40" s="97"/>
      <c r="O40" s="97"/>
      <c r="P40" s="97"/>
      <c r="Q40" s="97"/>
      <c r="R40" s="97"/>
      <c r="S40" s="97"/>
      <c r="T40" s="97"/>
    </row>
    <row r="41" spans="1:20" ht="12.75">
      <c r="A41" s="97"/>
      <c r="B41" s="97"/>
      <c r="C41" s="97"/>
      <c r="D41" s="97"/>
      <c r="E41" s="97"/>
      <c r="F41" s="97"/>
      <c r="G41" s="97"/>
      <c r="H41" s="97"/>
      <c r="I41" s="97"/>
      <c r="J41" s="99"/>
      <c r="K41" s="99"/>
      <c r="L41" s="97"/>
      <c r="M41" s="97"/>
      <c r="N41" s="97"/>
      <c r="O41" s="97"/>
      <c r="P41" s="97"/>
      <c r="Q41" s="97"/>
      <c r="R41" s="97"/>
      <c r="S41" s="97"/>
      <c r="T41" s="97"/>
    </row>
    <row r="42" spans="1:20" ht="12.75">
      <c r="A42" s="97"/>
      <c r="B42" s="97"/>
      <c r="C42" s="97"/>
      <c r="D42" s="97"/>
      <c r="E42" s="97"/>
      <c r="F42" s="97"/>
      <c r="G42" s="97"/>
      <c r="H42" s="97"/>
      <c r="I42" s="97"/>
      <c r="J42" s="99"/>
      <c r="K42" s="99"/>
      <c r="L42" s="97"/>
      <c r="M42" s="97"/>
      <c r="N42" s="97"/>
      <c r="O42" s="97"/>
      <c r="P42" s="97"/>
      <c r="Q42" s="97"/>
      <c r="R42" s="97"/>
      <c r="S42" s="97"/>
      <c r="T42" s="97"/>
    </row>
    <row r="43" spans="1:20" ht="12.75">
      <c r="A43" s="97"/>
      <c r="B43" s="97"/>
      <c r="C43" s="97"/>
      <c r="D43" s="97"/>
      <c r="E43" s="97"/>
      <c r="F43" s="97"/>
      <c r="G43" s="97"/>
      <c r="H43" s="97"/>
      <c r="I43" s="97"/>
      <c r="J43" s="99"/>
      <c r="K43" s="99"/>
      <c r="L43" s="97"/>
      <c r="M43" s="97"/>
      <c r="N43" s="97"/>
      <c r="O43" s="97"/>
      <c r="P43" s="97"/>
      <c r="Q43" s="97"/>
      <c r="R43" s="97"/>
      <c r="S43" s="97"/>
      <c r="T43" s="97"/>
    </row>
    <row r="44" spans="1:20" ht="12.75">
      <c r="A44" s="97"/>
      <c r="B44" s="97"/>
      <c r="C44" s="97"/>
      <c r="D44" s="97"/>
      <c r="E44" s="97"/>
      <c r="F44" s="97"/>
      <c r="G44" s="97"/>
      <c r="H44" s="97"/>
      <c r="I44" s="97"/>
      <c r="J44" s="99"/>
      <c r="K44" s="99"/>
      <c r="L44" s="97"/>
      <c r="M44" s="97"/>
      <c r="N44" s="97"/>
      <c r="O44" s="97"/>
      <c r="P44" s="97"/>
      <c r="Q44" s="97"/>
      <c r="R44" s="97"/>
      <c r="S44" s="97"/>
      <c r="T44" s="97"/>
    </row>
    <row r="45" spans="1:20" ht="12.75">
      <c r="A45" s="97"/>
      <c r="B45" s="97"/>
      <c r="C45" s="97"/>
      <c r="D45" s="97"/>
      <c r="E45" s="97"/>
      <c r="F45" s="97"/>
      <c r="G45" s="97"/>
      <c r="H45" s="97"/>
      <c r="I45" s="97"/>
      <c r="J45" s="99"/>
      <c r="K45" s="99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12.75">
      <c r="A46" s="97"/>
      <c r="B46" s="97"/>
      <c r="C46" s="97"/>
      <c r="D46" s="97"/>
      <c r="E46" s="97"/>
      <c r="F46" s="97"/>
      <c r="G46" s="97"/>
      <c r="H46" s="97"/>
      <c r="I46" s="97"/>
      <c r="J46" s="99"/>
      <c r="K46" s="99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2.75">
      <c r="A47" s="97"/>
      <c r="B47" s="97"/>
      <c r="C47" s="97"/>
      <c r="D47" s="97"/>
      <c r="E47" s="97"/>
      <c r="F47" s="97"/>
      <c r="G47" s="97"/>
      <c r="H47" s="97"/>
      <c r="I47" s="97"/>
      <c r="J47" s="99"/>
      <c r="K47" s="99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2.75">
      <c r="A48" s="97"/>
      <c r="B48" s="97"/>
      <c r="C48" s="97"/>
      <c r="D48" s="97"/>
      <c r="E48" s="97"/>
      <c r="F48" s="97"/>
      <c r="G48" s="97"/>
      <c r="H48" s="97"/>
      <c r="I48" s="97"/>
      <c r="J48" s="99"/>
      <c r="K48" s="99"/>
      <c r="L48" s="97"/>
      <c r="M48" s="97"/>
      <c r="N48" s="97"/>
      <c r="O48" s="97"/>
      <c r="P48" s="97"/>
      <c r="Q48" s="97"/>
      <c r="R48" s="97"/>
      <c r="S48" s="97"/>
      <c r="T48" s="97"/>
    </row>
    <row r="49" spans="1:20" ht="12.75">
      <c r="A49" s="97"/>
      <c r="B49" s="97"/>
      <c r="C49" s="97"/>
      <c r="D49" s="97"/>
      <c r="E49" s="97"/>
      <c r="F49" s="97"/>
      <c r="G49" s="97"/>
      <c r="H49" s="97"/>
      <c r="I49" s="97"/>
      <c r="J49" s="99"/>
      <c r="K49" s="99"/>
      <c r="L49" s="97"/>
      <c r="M49" s="97"/>
      <c r="N49" s="97"/>
      <c r="O49" s="97"/>
      <c r="P49" s="97"/>
      <c r="Q49" s="97"/>
      <c r="R49" s="97"/>
      <c r="S49" s="97"/>
      <c r="T49" s="97"/>
    </row>
    <row r="50" spans="1:20" ht="12.75">
      <c r="A50" s="97"/>
      <c r="B50" s="97"/>
      <c r="C50" s="97"/>
      <c r="D50" s="97"/>
      <c r="E50" s="97"/>
      <c r="F50" s="97"/>
      <c r="G50" s="97"/>
      <c r="H50" s="97"/>
      <c r="I50" s="97"/>
      <c r="J50" s="99"/>
      <c r="K50" s="99"/>
      <c r="L50" s="97"/>
      <c r="M50" s="97"/>
      <c r="N50" s="97"/>
      <c r="O50" s="97"/>
      <c r="P50" s="97"/>
      <c r="Q50" s="97"/>
      <c r="R50" s="97"/>
      <c r="S50" s="97"/>
      <c r="T50" s="97"/>
    </row>
    <row r="51" spans="1:20" ht="12.75">
      <c r="A51" s="97"/>
      <c r="B51" s="97"/>
      <c r="C51" s="97"/>
      <c r="D51" s="97"/>
      <c r="E51" s="97"/>
      <c r="F51" s="97"/>
      <c r="G51" s="97"/>
      <c r="H51" s="97"/>
      <c r="I51" s="97"/>
      <c r="J51" s="99"/>
      <c r="K51" s="99"/>
      <c r="L51" s="97"/>
      <c r="M51" s="97"/>
      <c r="N51" s="97"/>
      <c r="O51" s="97"/>
      <c r="P51" s="97"/>
      <c r="Q51" s="97"/>
      <c r="R51" s="97"/>
      <c r="S51" s="97"/>
      <c r="T51" s="97"/>
    </row>
    <row r="52" spans="1:20" ht="12.75">
      <c r="A52" s="97"/>
      <c r="B52" s="97"/>
      <c r="C52" s="97"/>
      <c r="D52" s="97"/>
      <c r="E52" s="97"/>
      <c r="F52" s="97"/>
      <c r="G52" s="97"/>
      <c r="H52" s="97"/>
      <c r="I52" s="97"/>
      <c r="J52" s="99"/>
      <c r="K52" s="99"/>
      <c r="L52" s="97"/>
      <c r="M52" s="97"/>
      <c r="N52" s="97"/>
      <c r="O52" s="97"/>
      <c r="P52" s="97"/>
      <c r="Q52" s="97"/>
      <c r="R52" s="97"/>
      <c r="S52" s="97"/>
      <c r="T52" s="97"/>
    </row>
    <row r="53" spans="1:20" ht="12.75">
      <c r="A53" s="97"/>
      <c r="B53" s="97"/>
      <c r="C53" s="97"/>
      <c r="D53" s="97"/>
      <c r="E53" s="97"/>
      <c r="F53" s="97"/>
      <c r="G53" s="97"/>
      <c r="H53" s="97"/>
      <c r="I53" s="97"/>
      <c r="J53" s="99"/>
      <c r="K53" s="99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2.75">
      <c r="A54" s="97"/>
      <c r="B54" s="97"/>
      <c r="C54" s="97"/>
      <c r="D54" s="97"/>
      <c r="E54" s="97"/>
      <c r="F54" s="97"/>
      <c r="G54" s="97"/>
      <c r="H54" s="97"/>
      <c r="I54" s="97"/>
      <c r="J54" s="99"/>
      <c r="K54" s="99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2.75">
      <c r="A55" s="97"/>
      <c r="B55" s="97"/>
      <c r="C55" s="97"/>
      <c r="D55" s="97"/>
      <c r="E55" s="97"/>
      <c r="F55" s="97"/>
      <c r="G55" s="97"/>
      <c r="H55" s="97"/>
      <c r="I55" s="97"/>
      <c r="J55" s="99"/>
      <c r="K55" s="99"/>
      <c r="L55" s="97"/>
      <c r="M55" s="97"/>
      <c r="N55" s="97"/>
      <c r="O55" s="97"/>
      <c r="P55" s="97"/>
      <c r="Q55" s="97"/>
      <c r="R55" s="97"/>
      <c r="S55" s="97"/>
      <c r="T55" s="97"/>
    </row>
    <row r="56" spans="1:20" ht="12.75">
      <c r="A56" s="97"/>
      <c r="B56" s="97"/>
      <c r="C56" s="97"/>
      <c r="D56" s="97"/>
      <c r="E56" s="97"/>
      <c r="F56" s="97"/>
      <c r="G56" s="97"/>
      <c r="H56" s="97"/>
      <c r="I56" s="97"/>
      <c r="J56" s="99"/>
      <c r="K56" s="99"/>
      <c r="L56" s="97"/>
      <c r="M56" s="97"/>
      <c r="N56" s="97"/>
      <c r="O56" s="97"/>
      <c r="P56" s="97"/>
      <c r="Q56" s="97"/>
      <c r="R56" s="97"/>
      <c r="S56" s="97"/>
      <c r="T56" s="97"/>
    </row>
    <row r="57" spans="1:20" ht="12.75">
      <c r="A57" s="97"/>
      <c r="B57" s="97"/>
      <c r="C57" s="97"/>
      <c r="D57" s="97"/>
      <c r="E57" s="97"/>
      <c r="F57" s="97"/>
      <c r="G57" s="97"/>
      <c r="H57" s="97"/>
      <c r="I57" s="97"/>
      <c r="J57" s="99"/>
      <c r="K57" s="99"/>
      <c r="L57" s="97"/>
      <c r="M57" s="97"/>
      <c r="N57" s="97"/>
      <c r="O57" s="97"/>
      <c r="P57" s="97"/>
      <c r="Q57" s="97"/>
      <c r="R57" s="97"/>
      <c r="S57" s="97"/>
      <c r="T57" s="97"/>
    </row>
    <row r="58" spans="1:20" ht="12.75">
      <c r="A58" s="97"/>
      <c r="B58" s="97"/>
      <c r="C58" s="97"/>
      <c r="D58" s="97"/>
      <c r="E58" s="97"/>
      <c r="F58" s="97"/>
      <c r="G58" s="97"/>
      <c r="H58" s="97"/>
      <c r="I58" s="97"/>
      <c r="J58" s="99"/>
      <c r="K58" s="99"/>
      <c r="L58" s="97"/>
      <c r="M58" s="97"/>
      <c r="N58" s="97"/>
      <c r="O58" s="97"/>
      <c r="P58" s="97"/>
      <c r="Q58" s="97"/>
      <c r="R58" s="97"/>
      <c r="S58" s="97"/>
      <c r="T58" s="97"/>
    </row>
    <row r="59" spans="1:20" ht="12.75">
      <c r="A59" s="97"/>
      <c r="B59" s="97"/>
      <c r="C59" s="97"/>
      <c r="D59" s="97"/>
      <c r="E59" s="97"/>
      <c r="F59" s="97"/>
      <c r="G59" s="97"/>
      <c r="H59" s="97"/>
      <c r="I59" s="97"/>
      <c r="J59" s="99"/>
      <c r="K59" s="99"/>
      <c r="L59" s="97"/>
      <c r="M59" s="97"/>
      <c r="N59" s="97"/>
      <c r="O59" s="97"/>
      <c r="P59" s="97"/>
      <c r="Q59" s="97"/>
      <c r="R59" s="97"/>
      <c r="S59" s="97"/>
      <c r="T59" s="97"/>
    </row>
    <row r="60" spans="1:20" ht="12.75">
      <c r="A60" s="97"/>
      <c r="B60" s="97"/>
      <c r="C60" s="97"/>
      <c r="D60" s="97"/>
      <c r="E60" s="97"/>
      <c r="F60" s="97"/>
      <c r="G60" s="97"/>
      <c r="H60" s="97"/>
      <c r="I60" s="97"/>
      <c r="J60" s="99"/>
      <c r="K60" s="99"/>
      <c r="L60" s="97"/>
      <c r="M60" s="97"/>
      <c r="N60" s="97"/>
      <c r="O60" s="97"/>
      <c r="P60" s="97"/>
      <c r="Q60" s="97"/>
      <c r="R60" s="97"/>
      <c r="S60" s="97"/>
      <c r="T60" s="97"/>
    </row>
    <row r="61" spans="1:20" ht="12.75">
      <c r="A61" s="97"/>
      <c r="B61" s="97"/>
      <c r="C61" s="97"/>
      <c r="D61" s="97"/>
      <c r="E61" s="97"/>
      <c r="F61" s="97"/>
      <c r="G61" s="97"/>
      <c r="H61" s="97"/>
      <c r="I61" s="97"/>
      <c r="J61" s="99"/>
      <c r="K61" s="99"/>
      <c r="L61" s="97"/>
      <c r="M61" s="97"/>
      <c r="N61" s="97"/>
      <c r="O61" s="97"/>
      <c r="P61" s="97"/>
      <c r="Q61" s="97"/>
      <c r="R61" s="97"/>
      <c r="S61" s="97"/>
      <c r="T61" s="97"/>
    </row>
    <row r="62" spans="1:20" ht="12.75">
      <c r="A62" s="97"/>
      <c r="B62" s="97"/>
      <c r="C62" s="97"/>
      <c r="D62" s="97"/>
      <c r="E62" s="97"/>
      <c r="F62" s="97"/>
      <c r="G62" s="97"/>
      <c r="H62" s="97"/>
      <c r="I62" s="97"/>
      <c r="J62" s="99"/>
      <c r="K62" s="99"/>
      <c r="L62" s="97"/>
      <c r="M62" s="97"/>
      <c r="N62" s="97"/>
      <c r="O62" s="97"/>
      <c r="P62" s="97"/>
      <c r="Q62" s="97"/>
      <c r="R62" s="97"/>
      <c r="S62" s="97"/>
      <c r="T62" s="97"/>
    </row>
    <row r="63" spans="1:20" ht="12.75">
      <c r="A63" s="97"/>
      <c r="B63" s="97"/>
      <c r="C63" s="97"/>
      <c r="D63" s="97"/>
      <c r="E63" s="97"/>
      <c r="F63" s="97"/>
      <c r="G63" s="97"/>
      <c r="H63" s="97"/>
      <c r="I63" s="97"/>
      <c r="J63" s="99"/>
      <c r="K63" s="99"/>
      <c r="L63" s="97"/>
      <c r="M63" s="97"/>
      <c r="N63" s="97"/>
      <c r="O63" s="97"/>
      <c r="P63" s="97"/>
      <c r="Q63" s="97"/>
      <c r="R63" s="97"/>
      <c r="S63" s="97"/>
      <c r="T63" s="97"/>
    </row>
    <row r="64" spans="1:20" ht="12.75">
      <c r="A64" s="97"/>
      <c r="B64" s="97"/>
      <c r="C64" s="97"/>
      <c r="D64" s="97"/>
      <c r="E64" s="97"/>
      <c r="F64" s="97"/>
      <c r="G64" s="97"/>
      <c r="H64" s="97"/>
      <c r="I64" s="97"/>
      <c r="J64" s="99"/>
      <c r="K64" s="99"/>
      <c r="L64" s="97"/>
      <c r="M64" s="97"/>
      <c r="N64" s="97"/>
      <c r="O64" s="97"/>
      <c r="P64" s="97"/>
      <c r="Q64" s="97"/>
      <c r="R64" s="97"/>
      <c r="S64" s="97"/>
      <c r="T64" s="97"/>
    </row>
    <row r="65" spans="1:20" ht="12.75">
      <c r="A65" s="97"/>
      <c r="B65" s="97"/>
      <c r="C65" s="97"/>
      <c r="D65" s="97"/>
      <c r="E65" s="97"/>
      <c r="F65" s="97"/>
      <c r="G65" s="97"/>
      <c r="H65" s="97"/>
      <c r="I65" s="97"/>
      <c r="J65" s="99"/>
      <c r="K65" s="99"/>
      <c r="L65" s="97"/>
      <c r="M65" s="97"/>
      <c r="N65" s="97"/>
      <c r="O65" s="97"/>
      <c r="P65" s="97"/>
      <c r="Q65" s="97"/>
      <c r="R65" s="97"/>
      <c r="S65" s="97"/>
      <c r="T65" s="97"/>
    </row>
    <row r="66" spans="1:20" ht="12.75">
      <c r="A66" s="97"/>
      <c r="B66" s="97"/>
      <c r="C66" s="97"/>
      <c r="D66" s="97"/>
      <c r="E66" s="97"/>
      <c r="F66" s="97"/>
      <c r="G66" s="97"/>
      <c r="H66" s="97"/>
      <c r="I66" s="97"/>
      <c r="J66" s="99"/>
      <c r="K66" s="99"/>
      <c r="L66" s="97"/>
      <c r="M66" s="97"/>
      <c r="N66" s="97"/>
      <c r="O66" s="97"/>
      <c r="P66" s="97"/>
      <c r="Q66" s="97"/>
      <c r="R66" s="97"/>
      <c r="S66" s="97"/>
      <c r="T66" s="97"/>
    </row>
    <row r="67" spans="1:20" ht="12.75">
      <c r="A67" s="97"/>
      <c r="B67" s="97"/>
      <c r="C67" s="97"/>
      <c r="D67" s="97"/>
      <c r="E67" s="97"/>
      <c r="F67" s="97"/>
      <c r="G67" s="97"/>
      <c r="H67" s="97"/>
      <c r="I67" s="97"/>
      <c r="J67" s="99"/>
      <c r="K67" s="99"/>
      <c r="L67" s="97"/>
      <c r="M67" s="97"/>
      <c r="N67" s="97"/>
      <c r="O67" s="97"/>
      <c r="P67" s="97"/>
      <c r="Q67" s="97"/>
      <c r="R67" s="97"/>
      <c r="S67" s="97"/>
      <c r="T67" s="97"/>
    </row>
    <row r="68" spans="1:20" ht="12.75">
      <c r="A68" s="97"/>
      <c r="B68" s="97"/>
      <c r="C68" s="97"/>
      <c r="D68" s="97"/>
      <c r="E68" s="97"/>
      <c r="F68" s="97"/>
      <c r="G68" s="97"/>
      <c r="H68" s="97"/>
      <c r="I68" s="97"/>
      <c r="J68" s="99"/>
      <c r="K68" s="99"/>
      <c r="L68" s="97"/>
      <c r="M68" s="97"/>
      <c r="N68" s="97"/>
      <c r="O68" s="97"/>
      <c r="P68" s="97"/>
      <c r="Q68" s="97"/>
      <c r="R68" s="97"/>
      <c r="S68" s="97"/>
      <c r="T68" s="97"/>
    </row>
    <row r="69" spans="1:20" ht="12.75">
      <c r="A69" s="97"/>
      <c r="B69" s="97"/>
      <c r="C69" s="97"/>
      <c r="D69" s="97"/>
      <c r="E69" s="97"/>
      <c r="F69" s="97"/>
      <c r="G69" s="97"/>
      <c r="H69" s="97"/>
      <c r="I69" s="97"/>
      <c r="J69" s="99"/>
      <c r="K69" s="99"/>
      <c r="L69" s="97"/>
      <c r="M69" s="97"/>
      <c r="N69" s="97"/>
      <c r="O69" s="97"/>
      <c r="P69" s="97"/>
      <c r="Q69" s="97"/>
      <c r="R69" s="97"/>
      <c r="S69" s="97"/>
      <c r="T69" s="97"/>
    </row>
    <row r="70" spans="1:20" ht="12.75">
      <c r="A70" s="97"/>
      <c r="B70" s="97"/>
      <c r="C70" s="97"/>
      <c r="D70" s="97"/>
      <c r="E70" s="97"/>
      <c r="F70" s="97"/>
      <c r="G70" s="97"/>
      <c r="H70" s="97"/>
      <c r="I70" s="97"/>
      <c r="J70" s="99"/>
      <c r="K70" s="99"/>
      <c r="L70" s="97"/>
      <c r="M70" s="97"/>
      <c r="N70" s="97"/>
      <c r="O70" s="97"/>
      <c r="P70" s="97"/>
      <c r="Q70" s="97"/>
      <c r="R70" s="97"/>
      <c r="S70" s="97"/>
      <c r="T70" s="97"/>
    </row>
    <row r="71" spans="1:20" ht="12.75">
      <c r="A71" s="97"/>
      <c r="B71" s="97"/>
      <c r="C71" s="97"/>
      <c r="D71" s="97"/>
      <c r="E71" s="97"/>
      <c r="F71" s="97"/>
      <c r="G71" s="97"/>
      <c r="H71" s="97"/>
      <c r="I71" s="97"/>
      <c r="J71" s="99"/>
      <c r="K71" s="99"/>
      <c r="L71" s="97"/>
      <c r="M71" s="97"/>
      <c r="N71" s="97"/>
      <c r="O71" s="97"/>
      <c r="P71" s="97"/>
      <c r="Q71" s="97"/>
      <c r="R71" s="97"/>
      <c r="S71" s="97"/>
      <c r="T71" s="97"/>
    </row>
    <row r="72" spans="1:20" ht="12.75">
      <c r="A72" s="97"/>
      <c r="B72" s="97"/>
      <c r="C72" s="97"/>
      <c r="D72" s="97"/>
      <c r="E72" s="97"/>
      <c r="F72" s="97"/>
      <c r="G72" s="97"/>
      <c r="H72" s="97"/>
      <c r="I72" s="97"/>
      <c r="J72" s="99"/>
      <c r="K72" s="99"/>
      <c r="L72" s="97"/>
      <c r="M72" s="97"/>
      <c r="N72" s="97"/>
      <c r="O72" s="97"/>
      <c r="P72" s="97"/>
      <c r="Q72" s="97"/>
      <c r="R72" s="97"/>
      <c r="S72" s="97"/>
      <c r="T72" s="97"/>
    </row>
    <row r="73" spans="1:20" ht="12.75">
      <c r="A73" s="97"/>
      <c r="B73" s="97"/>
      <c r="C73" s="97"/>
      <c r="D73" s="97"/>
      <c r="E73" s="97"/>
      <c r="F73" s="97"/>
      <c r="G73" s="97"/>
      <c r="H73" s="97"/>
      <c r="I73" s="97"/>
      <c r="J73" s="99"/>
      <c r="K73" s="99"/>
      <c r="L73" s="97"/>
      <c r="M73" s="97"/>
      <c r="N73" s="97"/>
      <c r="O73" s="97"/>
      <c r="P73" s="97"/>
      <c r="Q73" s="97"/>
      <c r="R73" s="97"/>
      <c r="S73" s="97"/>
      <c r="T73" s="97"/>
    </row>
    <row r="74" spans="1:20" ht="12.75">
      <c r="A74" s="97"/>
      <c r="B74" s="97"/>
      <c r="C74" s="97"/>
      <c r="D74" s="97"/>
      <c r="E74" s="97"/>
      <c r="F74" s="97"/>
      <c r="G74" s="97"/>
      <c r="H74" s="97"/>
      <c r="I74" s="97"/>
      <c r="J74" s="99"/>
      <c r="K74" s="99"/>
      <c r="L74" s="97"/>
      <c r="M74" s="97"/>
      <c r="N74" s="97"/>
      <c r="O74" s="97"/>
      <c r="P74" s="97"/>
      <c r="Q74" s="97"/>
      <c r="R74" s="97"/>
      <c r="S74" s="97"/>
      <c r="T74" s="97"/>
    </row>
    <row r="75" spans="1:20" ht="12.75">
      <c r="A75" s="97"/>
      <c r="B75" s="97"/>
      <c r="C75" s="97"/>
      <c r="D75" s="97"/>
      <c r="E75" s="97"/>
      <c r="F75" s="97"/>
      <c r="G75" s="97"/>
      <c r="H75" s="97"/>
      <c r="I75" s="97"/>
      <c r="J75" s="99"/>
      <c r="K75" s="99"/>
      <c r="L75" s="97"/>
      <c r="M75" s="97"/>
      <c r="N75" s="97"/>
      <c r="O75" s="97"/>
      <c r="P75" s="97"/>
      <c r="Q75" s="97"/>
      <c r="R75" s="97"/>
      <c r="S75" s="97"/>
      <c r="T75" s="97"/>
    </row>
    <row r="76" spans="1:20" ht="12.75">
      <c r="A76" s="97"/>
      <c r="B76" s="97"/>
      <c r="C76" s="97"/>
      <c r="D76" s="97"/>
      <c r="E76" s="97"/>
      <c r="F76" s="97"/>
      <c r="G76" s="97"/>
      <c r="H76" s="97"/>
      <c r="I76" s="97"/>
      <c r="J76" s="99"/>
      <c r="K76" s="99"/>
      <c r="L76" s="97"/>
      <c r="M76" s="97"/>
      <c r="N76" s="97"/>
      <c r="O76" s="97"/>
      <c r="P76" s="97"/>
      <c r="Q76" s="97"/>
      <c r="R76" s="97"/>
      <c r="S76" s="97"/>
      <c r="T76" s="97"/>
    </row>
    <row r="77" spans="1:20" ht="12.75">
      <c r="A77" s="97"/>
      <c r="B77" s="97"/>
      <c r="C77" s="97"/>
      <c r="D77" s="97"/>
      <c r="E77" s="97"/>
      <c r="F77" s="97"/>
      <c r="G77" s="97"/>
      <c r="H77" s="97"/>
      <c r="I77" s="97"/>
      <c r="J77" s="99"/>
      <c r="K77" s="99"/>
      <c r="L77" s="97"/>
      <c r="M77" s="97"/>
      <c r="N77" s="97"/>
      <c r="O77" s="97"/>
      <c r="P77" s="97"/>
      <c r="Q77" s="97"/>
      <c r="R77" s="97"/>
      <c r="S77" s="97"/>
      <c r="T77" s="97"/>
    </row>
    <row r="78" spans="1:20" ht="12.75">
      <c r="A78" s="97"/>
      <c r="B78" s="97"/>
      <c r="C78" s="97"/>
      <c r="D78" s="97"/>
      <c r="E78" s="97"/>
      <c r="F78" s="97"/>
      <c r="G78" s="97"/>
      <c r="H78" s="97"/>
      <c r="I78" s="97"/>
      <c r="J78" s="99"/>
      <c r="K78" s="99"/>
      <c r="L78" s="97"/>
      <c r="M78" s="97"/>
      <c r="N78" s="97"/>
      <c r="O78" s="97"/>
      <c r="P78" s="97"/>
      <c r="Q78" s="97"/>
      <c r="R78" s="97"/>
      <c r="S78" s="97"/>
      <c r="T78" s="97"/>
    </row>
    <row r="79" spans="1:20" ht="12.75">
      <c r="A79" s="97"/>
      <c r="B79" s="97"/>
      <c r="C79" s="97"/>
      <c r="D79" s="97"/>
      <c r="E79" s="97"/>
      <c r="F79" s="97"/>
      <c r="G79" s="97"/>
      <c r="H79" s="97"/>
      <c r="I79" s="97"/>
      <c r="J79" s="99"/>
      <c r="K79" s="99"/>
      <c r="L79" s="97"/>
      <c r="M79" s="97"/>
      <c r="N79" s="97"/>
      <c r="O79" s="97"/>
      <c r="P79" s="97"/>
      <c r="Q79" s="97"/>
      <c r="R79" s="97"/>
      <c r="S79" s="97"/>
      <c r="T79" s="97"/>
    </row>
    <row r="80" spans="1:20" ht="12.75">
      <c r="A80" s="97"/>
      <c r="B80" s="97"/>
      <c r="C80" s="97"/>
      <c r="D80" s="97"/>
      <c r="E80" s="97"/>
      <c r="F80" s="97"/>
      <c r="G80" s="97"/>
      <c r="H80" s="97"/>
      <c r="I80" s="97"/>
      <c r="J80" s="99"/>
      <c r="K80" s="99"/>
      <c r="L80" s="97"/>
      <c r="M80" s="97"/>
      <c r="N80" s="97"/>
      <c r="O80" s="97"/>
      <c r="P80" s="97"/>
      <c r="Q80" s="97"/>
      <c r="R80" s="97"/>
      <c r="S80" s="97"/>
      <c r="T80" s="97"/>
    </row>
    <row r="81" spans="1:20" ht="12.75">
      <c r="A81" s="97"/>
      <c r="B81" s="97"/>
      <c r="C81" s="97"/>
      <c r="D81" s="97"/>
      <c r="E81" s="97"/>
      <c r="F81" s="97"/>
      <c r="G81" s="97"/>
      <c r="H81" s="97"/>
      <c r="I81" s="97"/>
      <c r="J81" s="99"/>
      <c r="K81" s="99"/>
      <c r="L81" s="97"/>
      <c r="M81" s="97"/>
      <c r="N81" s="97"/>
      <c r="O81" s="97"/>
      <c r="P81" s="97"/>
      <c r="Q81" s="97"/>
      <c r="R81" s="97"/>
      <c r="S81" s="97"/>
      <c r="T81" s="97"/>
    </row>
    <row r="82" spans="1:20" ht="12.75">
      <c r="A82" s="97"/>
      <c r="B82" s="97"/>
      <c r="C82" s="97"/>
      <c r="D82" s="97"/>
      <c r="E82" s="97"/>
      <c r="F82" s="97"/>
      <c r="G82" s="97"/>
      <c r="H82" s="97"/>
      <c r="I82" s="97"/>
      <c r="J82" s="99"/>
      <c r="K82" s="99"/>
      <c r="L82" s="97"/>
      <c r="M82" s="97"/>
      <c r="N82" s="97"/>
      <c r="O82" s="97"/>
      <c r="P82" s="97"/>
      <c r="Q82" s="97"/>
      <c r="R82" s="97"/>
      <c r="S82" s="97"/>
      <c r="T82" s="97"/>
    </row>
    <row r="83" spans="1:20" ht="12.75">
      <c r="A83" s="97"/>
      <c r="B83" s="97"/>
      <c r="C83" s="97"/>
      <c r="D83" s="97"/>
      <c r="E83" s="97"/>
      <c r="F83" s="97"/>
      <c r="G83" s="97"/>
      <c r="H83" s="97"/>
      <c r="I83" s="97"/>
      <c r="J83" s="99"/>
      <c r="K83" s="99"/>
      <c r="L83" s="97"/>
      <c r="M83" s="97"/>
      <c r="N83" s="97"/>
      <c r="O83" s="97"/>
      <c r="P83" s="97"/>
      <c r="Q83" s="97"/>
      <c r="R83" s="97"/>
      <c r="S83" s="97"/>
      <c r="T83" s="97"/>
    </row>
    <row r="84" spans="1:20" ht="12.75">
      <c r="A84" s="97"/>
      <c r="B84" s="97"/>
      <c r="C84" s="97"/>
      <c r="D84" s="97"/>
      <c r="E84" s="97"/>
      <c r="F84" s="97"/>
      <c r="G84" s="97"/>
      <c r="H84" s="97"/>
      <c r="I84" s="97"/>
      <c r="J84" s="99"/>
      <c r="K84" s="99"/>
      <c r="L84" s="97"/>
      <c r="M84" s="97"/>
      <c r="N84" s="97"/>
      <c r="O84" s="97"/>
      <c r="P84" s="97"/>
      <c r="Q84" s="97"/>
      <c r="R84" s="97"/>
      <c r="S84" s="97"/>
      <c r="T84" s="97"/>
    </row>
    <row r="85" spans="1:20" ht="12.75">
      <c r="A85" s="97"/>
      <c r="B85" s="97"/>
      <c r="C85" s="97"/>
      <c r="D85" s="97"/>
      <c r="E85" s="97"/>
      <c r="F85" s="97"/>
      <c r="G85" s="97"/>
      <c r="H85" s="97"/>
      <c r="I85" s="97"/>
      <c r="J85" s="99"/>
      <c r="K85" s="99"/>
      <c r="L85" s="97"/>
      <c r="M85" s="97"/>
      <c r="N85" s="97"/>
      <c r="O85" s="97"/>
      <c r="P85" s="97"/>
      <c r="Q85" s="97"/>
      <c r="R85" s="97"/>
      <c r="S85" s="97"/>
      <c r="T85" s="97"/>
    </row>
    <row r="86" spans="1:20" ht="12.75">
      <c r="A86" s="97"/>
      <c r="B86" s="97"/>
      <c r="C86" s="97"/>
      <c r="D86" s="97"/>
      <c r="E86" s="97"/>
      <c r="F86" s="97"/>
      <c r="G86" s="97"/>
      <c r="H86" s="97"/>
      <c r="I86" s="97"/>
      <c r="J86" s="99"/>
      <c r="K86" s="99"/>
      <c r="L86" s="97"/>
      <c r="M86" s="97"/>
      <c r="N86" s="97"/>
      <c r="O86" s="97"/>
      <c r="P86" s="97"/>
      <c r="Q86" s="97"/>
      <c r="R86" s="97"/>
      <c r="S86" s="97"/>
      <c r="T86" s="97"/>
    </row>
    <row r="87" spans="1:20" ht="12.75">
      <c r="A87" s="97"/>
      <c r="B87" s="97"/>
      <c r="C87" s="97"/>
      <c r="D87" s="97"/>
      <c r="E87" s="97"/>
      <c r="F87" s="97"/>
      <c r="G87" s="97"/>
      <c r="H87" s="97"/>
      <c r="I87" s="97"/>
      <c r="J87" s="99"/>
      <c r="K87" s="99"/>
      <c r="L87" s="97"/>
      <c r="M87" s="97"/>
      <c r="N87" s="97"/>
      <c r="O87" s="97"/>
      <c r="P87" s="97"/>
      <c r="Q87" s="97"/>
      <c r="R87" s="97"/>
      <c r="S87" s="97"/>
      <c r="T87" s="97"/>
    </row>
    <row r="88" spans="1:20" ht="12.75">
      <c r="A88" s="97"/>
      <c r="B88" s="97"/>
      <c r="C88" s="97"/>
      <c r="D88" s="97"/>
      <c r="E88" s="97"/>
      <c r="F88" s="97"/>
      <c r="G88" s="97"/>
      <c r="H88" s="97"/>
      <c r="I88" s="97"/>
      <c r="J88" s="99"/>
      <c r="K88" s="99"/>
      <c r="L88" s="97"/>
      <c r="M88" s="97"/>
      <c r="N88" s="97"/>
      <c r="O88" s="97"/>
      <c r="P88" s="97"/>
      <c r="Q88" s="97"/>
      <c r="R88" s="97"/>
      <c r="S88" s="97"/>
      <c r="T88" s="97"/>
    </row>
    <row r="89" spans="1:20" ht="12.75">
      <c r="A89" s="97"/>
      <c r="B89" s="97"/>
      <c r="C89" s="97"/>
      <c r="D89" s="97"/>
      <c r="E89" s="97"/>
      <c r="F89" s="97"/>
      <c r="G89" s="97"/>
      <c r="H89" s="97"/>
      <c r="I89" s="97"/>
      <c r="J89" s="99"/>
      <c r="K89" s="99"/>
      <c r="L89" s="97"/>
      <c r="M89" s="97"/>
      <c r="N89" s="97"/>
      <c r="O89" s="97"/>
      <c r="P89" s="97"/>
      <c r="Q89" s="97"/>
      <c r="R89" s="97"/>
      <c r="S89" s="97"/>
      <c r="T89" s="97"/>
    </row>
    <row r="90" spans="1:20" ht="12.75">
      <c r="A90" s="97"/>
      <c r="B90" s="97"/>
      <c r="C90" s="97"/>
      <c r="D90" s="97"/>
      <c r="E90" s="97"/>
      <c r="F90" s="97"/>
      <c r="G90" s="97"/>
      <c r="H90" s="97"/>
      <c r="I90" s="97"/>
      <c r="J90" s="99"/>
      <c r="K90" s="99"/>
      <c r="L90" s="97"/>
      <c r="M90" s="97"/>
      <c r="N90" s="97"/>
      <c r="O90" s="97"/>
      <c r="P90" s="97"/>
      <c r="Q90" s="97"/>
      <c r="R90" s="97"/>
      <c r="S90" s="97"/>
      <c r="T90" s="97"/>
    </row>
    <row r="91" spans="1:20" ht="12.75">
      <c r="A91" s="97"/>
      <c r="B91" s="97"/>
      <c r="C91" s="97"/>
      <c r="D91" s="97"/>
      <c r="E91" s="97"/>
      <c r="F91" s="97"/>
      <c r="G91" s="97"/>
      <c r="H91" s="97"/>
      <c r="I91" s="97"/>
      <c r="J91" s="99"/>
      <c r="K91" s="99"/>
      <c r="L91" s="97"/>
      <c r="M91" s="97"/>
      <c r="N91" s="97"/>
      <c r="O91" s="97"/>
      <c r="P91" s="97"/>
      <c r="Q91" s="97"/>
      <c r="R91" s="97"/>
      <c r="S91" s="97"/>
      <c r="T91" s="97"/>
    </row>
    <row r="92" spans="1:20" ht="12.75">
      <c r="A92" s="97"/>
      <c r="B92" s="97"/>
      <c r="C92" s="97"/>
      <c r="D92" s="97"/>
      <c r="E92" s="97"/>
      <c r="F92" s="97"/>
      <c r="G92" s="97"/>
      <c r="H92" s="97"/>
      <c r="I92" s="97"/>
      <c r="J92" s="99"/>
      <c r="K92" s="99"/>
      <c r="L92" s="97"/>
      <c r="M92" s="97"/>
      <c r="N92" s="97"/>
      <c r="O92" s="97"/>
      <c r="P92" s="97"/>
      <c r="Q92" s="97"/>
      <c r="R92" s="97"/>
      <c r="S92" s="97"/>
      <c r="T92" s="97"/>
    </row>
    <row r="93" spans="1:20" ht="12.75">
      <c r="A93" s="97"/>
      <c r="B93" s="97"/>
      <c r="C93" s="97"/>
      <c r="D93" s="97"/>
      <c r="E93" s="97"/>
      <c r="F93" s="97"/>
      <c r="G93" s="97"/>
      <c r="H93" s="97"/>
      <c r="I93" s="97"/>
      <c r="J93" s="99"/>
      <c r="K93" s="99"/>
      <c r="L93" s="97"/>
      <c r="M93" s="97"/>
      <c r="N93" s="97"/>
      <c r="O93" s="97"/>
      <c r="P93" s="97"/>
      <c r="Q93" s="97"/>
      <c r="R93" s="97"/>
      <c r="S93" s="97"/>
      <c r="T93" s="97"/>
    </row>
    <row r="94" spans="1:20" ht="12.75">
      <c r="A94" s="97"/>
      <c r="B94" s="97"/>
      <c r="C94" s="97"/>
      <c r="D94" s="97"/>
      <c r="E94" s="97"/>
      <c r="F94" s="97"/>
      <c r="G94" s="97"/>
      <c r="H94" s="97"/>
      <c r="I94" s="97"/>
      <c r="J94" s="99"/>
      <c r="K94" s="99"/>
      <c r="L94" s="97"/>
      <c r="M94" s="97"/>
      <c r="N94" s="97"/>
      <c r="O94" s="97"/>
      <c r="P94" s="97"/>
      <c r="Q94" s="97"/>
      <c r="R94" s="97"/>
      <c r="S94" s="97"/>
      <c r="T94" s="97"/>
    </row>
    <row r="95" spans="1:20" ht="12.75">
      <c r="A95" s="97"/>
      <c r="B95" s="97"/>
      <c r="C95" s="97"/>
      <c r="D95" s="97"/>
      <c r="E95" s="97"/>
      <c r="F95" s="97"/>
      <c r="G95" s="97"/>
      <c r="H95" s="97"/>
      <c r="I95" s="97"/>
      <c r="J95" s="99"/>
      <c r="K95" s="99"/>
      <c r="L95" s="97"/>
      <c r="M95" s="97"/>
      <c r="N95" s="97"/>
      <c r="O95" s="97"/>
      <c r="P95" s="97"/>
      <c r="Q95" s="97"/>
      <c r="R95" s="97"/>
      <c r="S95" s="97"/>
      <c r="T95" s="97"/>
    </row>
    <row r="96" spans="1:20" ht="12.75">
      <c r="A96" s="97"/>
      <c r="B96" s="97"/>
      <c r="C96" s="97"/>
      <c r="D96" s="97"/>
      <c r="E96" s="97"/>
      <c r="F96" s="97"/>
      <c r="G96" s="97"/>
      <c r="H96" s="97"/>
      <c r="I96" s="97"/>
      <c r="J96" s="99"/>
      <c r="K96" s="99"/>
      <c r="L96" s="97"/>
      <c r="M96" s="97"/>
      <c r="N96" s="97"/>
      <c r="O96" s="97"/>
      <c r="P96" s="97"/>
      <c r="Q96" s="97"/>
      <c r="R96" s="97"/>
      <c r="S96" s="97"/>
      <c r="T96" s="97"/>
    </row>
    <row r="97" spans="1:20" ht="12.75">
      <c r="A97" s="97"/>
      <c r="B97" s="97"/>
      <c r="C97" s="97"/>
      <c r="D97" s="97"/>
      <c r="E97" s="97"/>
      <c r="F97" s="97"/>
      <c r="G97" s="97"/>
      <c r="H97" s="97"/>
      <c r="I97" s="97"/>
      <c r="J97" s="99"/>
      <c r="K97" s="99"/>
      <c r="L97" s="97"/>
      <c r="M97" s="97"/>
      <c r="N97" s="97"/>
      <c r="O97" s="97"/>
      <c r="P97" s="97"/>
      <c r="Q97" s="97"/>
      <c r="R97" s="97"/>
      <c r="S97" s="97"/>
      <c r="T97" s="97"/>
    </row>
    <row r="98" spans="1:20" ht="12.75">
      <c r="A98" s="97"/>
      <c r="B98" s="97"/>
      <c r="C98" s="97"/>
      <c r="D98" s="97"/>
      <c r="E98" s="97"/>
      <c r="F98" s="97"/>
      <c r="G98" s="97"/>
      <c r="H98" s="97"/>
      <c r="I98" s="97"/>
      <c r="J98" s="99"/>
      <c r="K98" s="99"/>
      <c r="L98" s="97"/>
      <c r="M98" s="97"/>
      <c r="N98" s="97"/>
      <c r="O98" s="97"/>
      <c r="P98" s="97"/>
      <c r="Q98" s="97"/>
      <c r="R98" s="97"/>
      <c r="S98" s="97"/>
      <c r="T98" s="97"/>
    </row>
    <row r="99" spans="1:20" ht="12.75">
      <c r="A99" s="97"/>
      <c r="B99" s="97"/>
      <c r="C99" s="97"/>
      <c r="D99" s="97"/>
      <c r="E99" s="97"/>
      <c r="F99" s="97"/>
      <c r="G99" s="97"/>
      <c r="H99" s="97"/>
      <c r="I99" s="97"/>
      <c r="J99" s="99"/>
      <c r="K99" s="99"/>
      <c r="L99" s="97"/>
      <c r="M99" s="97"/>
      <c r="N99" s="97"/>
      <c r="O99" s="97"/>
      <c r="P99" s="97"/>
      <c r="Q99" s="97"/>
      <c r="R99" s="97"/>
      <c r="S99" s="97"/>
      <c r="T99" s="97"/>
    </row>
    <row r="100" spans="1:20" ht="12.75">
      <c r="A100" s="97"/>
      <c r="B100" s="97"/>
      <c r="C100" s="97"/>
      <c r="D100" s="97"/>
      <c r="E100" s="97"/>
      <c r="F100" s="97"/>
      <c r="G100" s="97"/>
      <c r="H100" s="97"/>
      <c r="I100" s="97"/>
      <c r="J100" s="99"/>
      <c r="K100" s="99"/>
      <c r="L100" s="97"/>
      <c r="M100" s="97"/>
      <c r="N100" s="97"/>
      <c r="O100" s="97"/>
      <c r="P100" s="97"/>
      <c r="Q100" s="97"/>
      <c r="R100" s="97"/>
      <c r="S100" s="97"/>
      <c r="T100" s="97"/>
    </row>
    <row r="101" spans="1:20" ht="12.75">
      <c r="A101" s="97"/>
      <c r="B101" s="97"/>
      <c r="C101" s="97"/>
      <c r="D101" s="97"/>
      <c r="E101" s="97"/>
      <c r="F101" s="97"/>
      <c r="G101" s="97"/>
      <c r="H101" s="97"/>
      <c r="I101" s="97"/>
      <c r="J101" s="99"/>
      <c r="K101" s="99"/>
      <c r="L101" s="97"/>
      <c r="M101" s="97"/>
      <c r="N101" s="97"/>
      <c r="O101" s="97"/>
      <c r="P101" s="97"/>
      <c r="Q101" s="97"/>
      <c r="R101" s="97"/>
      <c r="S101" s="97"/>
      <c r="T101" s="97"/>
    </row>
    <row r="102" spans="1:20" ht="12.75">
      <c r="A102" s="97"/>
      <c r="B102" s="97"/>
      <c r="C102" s="97"/>
      <c r="D102" s="97"/>
      <c r="E102" s="97"/>
      <c r="F102" s="97"/>
      <c r="G102" s="97"/>
      <c r="H102" s="97"/>
      <c r="I102" s="97"/>
      <c r="J102" s="99"/>
      <c r="K102" s="99"/>
      <c r="L102" s="97"/>
      <c r="M102" s="97"/>
      <c r="N102" s="97"/>
      <c r="O102" s="97"/>
      <c r="P102" s="97"/>
      <c r="Q102" s="97"/>
      <c r="R102" s="97"/>
      <c r="S102" s="97"/>
      <c r="T102" s="97"/>
    </row>
    <row r="103" spans="1:20" ht="12.75">
      <c r="A103" s="97"/>
      <c r="B103" s="97"/>
      <c r="C103" s="97"/>
      <c r="D103" s="97"/>
      <c r="E103" s="97"/>
      <c r="F103" s="97"/>
      <c r="G103" s="97"/>
      <c r="H103" s="97"/>
      <c r="I103" s="97"/>
      <c r="J103" s="99"/>
      <c r="K103" s="99"/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1:20" ht="12.75">
      <c r="A104" s="97"/>
      <c r="B104" s="97"/>
      <c r="C104" s="97"/>
      <c r="D104" s="97"/>
      <c r="E104" s="97"/>
      <c r="F104" s="97"/>
      <c r="G104" s="97"/>
      <c r="H104" s="97"/>
      <c r="I104" s="97"/>
      <c r="J104" s="99"/>
      <c r="K104" s="99"/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1:20" ht="12.75">
      <c r="A105" s="97"/>
      <c r="B105" s="97"/>
      <c r="C105" s="97"/>
      <c r="D105" s="97"/>
      <c r="E105" s="97"/>
      <c r="F105" s="97"/>
      <c r="G105" s="97"/>
      <c r="H105" s="97"/>
      <c r="I105" s="97"/>
      <c r="J105" s="99"/>
      <c r="K105" s="99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0" ht="12.75">
      <c r="A106" s="97"/>
      <c r="B106" s="97"/>
      <c r="C106" s="97"/>
      <c r="D106" s="97"/>
      <c r="E106" s="97"/>
      <c r="F106" s="97"/>
      <c r="G106" s="97"/>
      <c r="H106" s="97"/>
      <c r="I106" s="97"/>
      <c r="J106" s="99"/>
      <c r="K106" s="99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0" ht="12.75">
      <c r="A107" s="97"/>
      <c r="B107" s="97"/>
      <c r="C107" s="97"/>
      <c r="D107" s="97"/>
      <c r="E107" s="97"/>
      <c r="F107" s="97"/>
      <c r="G107" s="97"/>
      <c r="H107" s="97"/>
      <c r="I107" s="97"/>
      <c r="J107" s="99"/>
      <c r="K107" s="99"/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1:20" ht="12.75">
      <c r="A108" s="97"/>
      <c r="B108" s="97"/>
      <c r="C108" s="97"/>
      <c r="D108" s="97"/>
      <c r="E108" s="97"/>
      <c r="F108" s="97"/>
      <c r="G108" s="97"/>
      <c r="H108" s="97"/>
      <c r="I108" s="97"/>
      <c r="J108" s="99"/>
      <c r="K108" s="99"/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1:20" ht="12.75">
      <c r="A109" s="97"/>
      <c r="B109" s="97"/>
      <c r="C109" s="97"/>
      <c r="D109" s="97"/>
      <c r="E109" s="97"/>
      <c r="F109" s="97"/>
      <c r="G109" s="97"/>
      <c r="H109" s="97"/>
      <c r="I109" s="97"/>
      <c r="J109" s="99"/>
      <c r="K109" s="99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:20" ht="12.75">
      <c r="A110" s="97"/>
      <c r="B110" s="97"/>
      <c r="C110" s="97"/>
      <c r="D110" s="97"/>
      <c r="E110" s="97"/>
      <c r="F110" s="97"/>
      <c r="G110" s="97"/>
      <c r="H110" s="97"/>
      <c r="I110" s="97"/>
      <c r="J110" s="99"/>
      <c r="K110" s="99"/>
      <c r="L110" s="97"/>
      <c r="M110" s="97"/>
      <c r="N110" s="97"/>
      <c r="O110" s="97"/>
      <c r="P110" s="97"/>
      <c r="Q110" s="97"/>
      <c r="R110" s="97"/>
      <c r="S110" s="97"/>
      <c r="T110" s="97"/>
    </row>
    <row r="111" spans="1:20" ht="12.75">
      <c r="A111" s="97"/>
      <c r="B111" s="97"/>
      <c r="C111" s="97"/>
      <c r="D111" s="97"/>
      <c r="E111" s="97"/>
      <c r="F111" s="97"/>
      <c r="G111" s="97"/>
      <c r="H111" s="97"/>
      <c r="I111" s="97"/>
      <c r="J111" s="99"/>
      <c r="K111" s="99"/>
      <c r="L111" s="97"/>
      <c r="M111" s="97"/>
      <c r="N111" s="97"/>
      <c r="O111" s="97"/>
      <c r="P111" s="97"/>
      <c r="Q111" s="97"/>
      <c r="R111" s="97"/>
      <c r="S111" s="97"/>
      <c r="T111" s="97"/>
    </row>
    <row r="112" spans="1:20" ht="12.75">
      <c r="A112" s="97"/>
      <c r="B112" s="97"/>
      <c r="C112" s="97"/>
      <c r="D112" s="97"/>
      <c r="E112" s="97"/>
      <c r="F112" s="97"/>
      <c r="G112" s="97"/>
      <c r="H112" s="97"/>
      <c r="I112" s="97"/>
      <c r="J112" s="99"/>
      <c r="K112" s="99"/>
      <c r="L112" s="97"/>
      <c r="M112" s="97"/>
      <c r="N112" s="97"/>
      <c r="O112" s="97"/>
      <c r="P112" s="97"/>
      <c r="Q112" s="97"/>
      <c r="R112" s="97"/>
      <c r="S112" s="97"/>
      <c r="T112" s="97"/>
    </row>
    <row r="113" spans="1:20" ht="12.75">
      <c r="A113" s="97"/>
      <c r="B113" s="97"/>
      <c r="C113" s="97"/>
      <c r="D113" s="97"/>
      <c r="E113" s="97"/>
      <c r="F113" s="97"/>
      <c r="G113" s="97"/>
      <c r="H113" s="97"/>
      <c r="I113" s="97"/>
      <c r="J113" s="99"/>
      <c r="K113" s="99"/>
      <c r="L113" s="97"/>
      <c r="M113" s="97"/>
      <c r="N113" s="97"/>
      <c r="O113" s="97"/>
      <c r="P113" s="97"/>
      <c r="Q113" s="97"/>
      <c r="R113" s="97"/>
      <c r="S113" s="97"/>
      <c r="T113" s="97"/>
    </row>
    <row r="114" spans="1:20" ht="12.75">
      <c r="A114" s="97"/>
      <c r="B114" s="97"/>
      <c r="C114" s="97"/>
      <c r="D114" s="97"/>
      <c r="E114" s="97"/>
      <c r="F114" s="97"/>
      <c r="G114" s="97"/>
      <c r="H114" s="97"/>
      <c r="I114" s="97"/>
      <c r="J114" s="99"/>
      <c r="K114" s="99"/>
      <c r="L114" s="97"/>
      <c r="M114" s="97"/>
      <c r="N114" s="97"/>
      <c r="O114" s="97"/>
      <c r="P114" s="97"/>
      <c r="Q114" s="97"/>
      <c r="R114" s="97"/>
      <c r="S114" s="97"/>
      <c r="T114" s="97"/>
    </row>
    <row r="115" spans="1:20" ht="12.75">
      <c r="A115" s="97"/>
      <c r="B115" s="97"/>
      <c r="C115" s="97"/>
      <c r="D115" s="97"/>
      <c r="E115" s="97"/>
      <c r="F115" s="97"/>
      <c r="G115" s="97"/>
      <c r="H115" s="97"/>
      <c r="I115" s="97"/>
      <c r="J115" s="99"/>
      <c r="K115" s="99"/>
      <c r="L115" s="97"/>
      <c r="M115" s="97"/>
      <c r="N115" s="97"/>
      <c r="O115" s="97"/>
      <c r="P115" s="97"/>
      <c r="Q115" s="97"/>
      <c r="R115" s="97"/>
      <c r="S115" s="97"/>
      <c r="T115" s="97"/>
    </row>
    <row r="116" spans="1:20" ht="12.75">
      <c r="A116" s="97"/>
      <c r="B116" s="97"/>
      <c r="C116" s="97"/>
      <c r="D116" s="97"/>
      <c r="E116" s="97"/>
      <c r="F116" s="97"/>
      <c r="G116" s="97"/>
      <c r="H116" s="97"/>
      <c r="I116" s="97"/>
      <c r="J116" s="99"/>
      <c r="K116" s="99"/>
      <c r="L116" s="97"/>
      <c r="M116" s="97"/>
      <c r="N116" s="97"/>
      <c r="O116" s="97"/>
      <c r="P116" s="97"/>
      <c r="Q116" s="97"/>
      <c r="R116" s="97"/>
      <c r="S116" s="97"/>
      <c r="T116" s="97"/>
    </row>
    <row r="117" spans="1:20" ht="12.75">
      <c r="A117" s="97"/>
      <c r="B117" s="97"/>
      <c r="C117" s="97"/>
      <c r="D117" s="97"/>
      <c r="E117" s="97"/>
      <c r="F117" s="97"/>
      <c r="G117" s="97"/>
      <c r="H117" s="97"/>
      <c r="I117" s="97"/>
      <c r="J117" s="99"/>
      <c r="K117" s="99"/>
      <c r="L117" s="97"/>
      <c r="M117" s="97"/>
      <c r="N117" s="97"/>
      <c r="O117" s="97"/>
      <c r="P117" s="97"/>
      <c r="Q117" s="97"/>
      <c r="R117" s="97"/>
      <c r="S117" s="97"/>
      <c r="T117" s="97"/>
    </row>
    <row r="118" spans="1:20" ht="12.75">
      <c r="A118" s="97"/>
      <c r="B118" s="97"/>
      <c r="C118" s="97"/>
      <c r="D118" s="97"/>
      <c r="E118" s="97"/>
      <c r="F118" s="97"/>
      <c r="G118" s="97"/>
      <c r="H118" s="97"/>
      <c r="I118" s="97"/>
      <c r="J118" s="99"/>
      <c r="K118" s="99"/>
      <c r="L118" s="97"/>
      <c r="M118" s="97"/>
      <c r="N118" s="97"/>
      <c r="O118" s="97"/>
      <c r="P118" s="97"/>
      <c r="Q118" s="97"/>
      <c r="R118" s="97"/>
      <c r="S118" s="97"/>
      <c r="T118" s="97"/>
    </row>
    <row r="119" spans="1:20" ht="12.75">
      <c r="A119" s="97"/>
      <c r="B119" s="97"/>
      <c r="C119" s="97"/>
      <c r="D119" s="97"/>
      <c r="E119" s="97"/>
      <c r="F119" s="97"/>
      <c r="G119" s="97"/>
      <c r="H119" s="97"/>
      <c r="I119" s="97"/>
      <c r="J119" s="99"/>
      <c r="K119" s="99"/>
      <c r="L119" s="97"/>
      <c r="M119" s="97"/>
      <c r="N119" s="97"/>
      <c r="O119" s="97"/>
      <c r="P119" s="97"/>
      <c r="Q119" s="97"/>
      <c r="R119" s="97"/>
      <c r="S119" s="97"/>
      <c r="T119" s="97"/>
    </row>
    <row r="120" spans="1:20" ht="12.75">
      <c r="A120" s="97"/>
      <c r="B120" s="97"/>
      <c r="C120" s="97"/>
      <c r="D120" s="97"/>
      <c r="E120" s="97"/>
      <c r="F120" s="97"/>
      <c r="G120" s="97"/>
      <c r="H120" s="97"/>
      <c r="I120" s="97"/>
      <c r="J120" s="99"/>
      <c r="K120" s="99"/>
      <c r="L120" s="97"/>
      <c r="M120" s="97"/>
      <c r="N120" s="97"/>
      <c r="O120" s="97"/>
      <c r="P120" s="97"/>
      <c r="Q120" s="97"/>
      <c r="R120" s="97"/>
      <c r="S120" s="97"/>
      <c r="T120" s="97"/>
    </row>
    <row r="121" spans="1:20" ht="12.75">
      <c r="A121" s="97"/>
      <c r="B121" s="97"/>
      <c r="C121" s="97"/>
      <c r="D121" s="97"/>
      <c r="E121" s="97"/>
      <c r="F121" s="97"/>
      <c r="G121" s="97"/>
      <c r="H121" s="97"/>
      <c r="I121" s="97"/>
      <c r="J121" s="99"/>
      <c r="K121" s="99"/>
      <c r="L121" s="97"/>
      <c r="M121" s="97"/>
      <c r="N121" s="97"/>
      <c r="O121" s="97"/>
      <c r="P121" s="97"/>
      <c r="Q121" s="97"/>
      <c r="R121" s="97"/>
      <c r="S121" s="97"/>
      <c r="T121" s="97"/>
    </row>
    <row r="122" spans="1:20" ht="12.75">
      <c r="A122" s="97"/>
      <c r="B122" s="97"/>
      <c r="C122" s="97"/>
      <c r="D122" s="97"/>
      <c r="E122" s="97"/>
      <c r="F122" s="97"/>
      <c r="G122" s="97"/>
      <c r="H122" s="97"/>
      <c r="I122" s="97"/>
      <c r="J122" s="99"/>
      <c r="K122" s="99"/>
      <c r="L122" s="97"/>
      <c r="M122" s="97"/>
      <c r="N122" s="97"/>
      <c r="O122" s="97"/>
      <c r="P122" s="97"/>
      <c r="Q122" s="97"/>
      <c r="R122" s="97"/>
      <c r="S122" s="97"/>
      <c r="T122" s="97"/>
    </row>
    <row r="123" spans="1:20" ht="12.75">
      <c r="A123" s="97"/>
      <c r="B123" s="97"/>
      <c r="C123" s="97"/>
      <c r="D123" s="97"/>
      <c r="E123" s="97"/>
      <c r="F123" s="97"/>
      <c r="G123" s="97"/>
      <c r="H123" s="97"/>
      <c r="I123" s="97"/>
      <c r="J123" s="99"/>
      <c r="K123" s="99"/>
      <c r="L123" s="97"/>
      <c r="M123" s="97"/>
      <c r="N123" s="97"/>
      <c r="O123" s="97"/>
      <c r="P123" s="97"/>
      <c r="Q123" s="97"/>
      <c r="R123" s="97"/>
      <c r="S123" s="97"/>
      <c r="T123" s="97"/>
    </row>
    <row r="124" spans="1:20" ht="12.75">
      <c r="A124" s="97"/>
      <c r="B124" s="97"/>
      <c r="C124" s="97"/>
      <c r="D124" s="97"/>
      <c r="E124" s="97"/>
      <c r="F124" s="97"/>
      <c r="G124" s="97"/>
      <c r="H124" s="97"/>
      <c r="I124" s="97"/>
      <c r="J124" s="99"/>
      <c r="K124" s="99"/>
      <c r="L124" s="97"/>
      <c r="M124" s="97"/>
      <c r="N124" s="97"/>
      <c r="O124" s="97"/>
      <c r="P124" s="97"/>
      <c r="Q124" s="97"/>
      <c r="R124" s="97"/>
      <c r="S124" s="97"/>
      <c r="T124" s="97"/>
    </row>
    <row r="125" spans="1:20" ht="12.75">
      <c r="A125" s="97"/>
      <c r="B125" s="97"/>
      <c r="C125" s="97"/>
      <c r="D125" s="97"/>
      <c r="E125" s="97"/>
      <c r="F125" s="97"/>
      <c r="G125" s="97"/>
      <c r="H125" s="97"/>
      <c r="I125" s="97"/>
      <c r="J125" s="99"/>
      <c r="K125" s="99"/>
      <c r="L125" s="97"/>
      <c r="M125" s="97"/>
      <c r="N125" s="97"/>
      <c r="O125" s="97"/>
      <c r="P125" s="97"/>
      <c r="Q125" s="97"/>
      <c r="R125" s="97"/>
      <c r="S125" s="97"/>
      <c r="T125" s="97"/>
    </row>
    <row r="126" spans="1:20" ht="12.75">
      <c r="A126" s="97"/>
      <c r="B126" s="97"/>
      <c r="C126" s="97"/>
      <c r="D126" s="97"/>
      <c r="E126" s="97"/>
      <c r="F126" s="97"/>
      <c r="G126" s="97"/>
      <c r="H126" s="97"/>
      <c r="I126" s="97"/>
      <c r="J126" s="99"/>
      <c r="K126" s="99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ht="12.75">
      <c r="A127" s="97"/>
      <c r="B127" s="97"/>
      <c r="C127" s="97"/>
      <c r="D127" s="97"/>
      <c r="E127" s="97"/>
      <c r="F127" s="97"/>
      <c r="G127" s="97"/>
      <c r="H127" s="97"/>
      <c r="I127" s="97"/>
      <c r="J127" s="99"/>
      <c r="K127" s="99"/>
      <c r="L127" s="97"/>
      <c r="M127" s="97"/>
      <c r="N127" s="97"/>
      <c r="O127" s="97"/>
      <c r="P127" s="97"/>
      <c r="Q127" s="97"/>
      <c r="R127" s="97"/>
      <c r="S127" s="97"/>
      <c r="T127" s="97"/>
    </row>
    <row r="128" spans="1:20" ht="12.75">
      <c r="A128" s="97"/>
      <c r="B128" s="97"/>
      <c r="C128" s="97"/>
      <c r="D128" s="97"/>
      <c r="E128" s="97"/>
      <c r="F128" s="97"/>
      <c r="G128" s="97"/>
      <c r="H128" s="97"/>
      <c r="I128" s="97"/>
      <c r="J128" s="99"/>
      <c r="K128" s="99"/>
      <c r="L128" s="97"/>
      <c r="M128" s="97"/>
      <c r="N128" s="97"/>
      <c r="O128" s="97"/>
      <c r="P128" s="97"/>
      <c r="Q128" s="97"/>
      <c r="R128" s="97"/>
      <c r="S128" s="97"/>
      <c r="T128" s="97"/>
    </row>
    <row r="129" spans="1:20" ht="12.75">
      <c r="A129" s="97"/>
      <c r="B129" s="97"/>
      <c r="C129" s="97"/>
      <c r="D129" s="97"/>
      <c r="E129" s="97"/>
      <c r="F129" s="97"/>
      <c r="G129" s="97"/>
      <c r="H129" s="97"/>
      <c r="I129" s="97"/>
      <c r="J129" s="99"/>
      <c r="K129" s="99"/>
      <c r="L129" s="97"/>
      <c r="M129" s="97"/>
      <c r="N129" s="97"/>
      <c r="O129" s="97"/>
      <c r="P129" s="97"/>
      <c r="Q129" s="97"/>
      <c r="R129" s="97"/>
      <c r="S129" s="97"/>
      <c r="T129" s="97"/>
    </row>
    <row r="130" spans="1:20" ht="12.75">
      <c r="A130" s="97"/>
      <c r="B130" s="97"/>
      <c r="C130" s="97"/>
      <c r="D130" s="97"/>
      <c r="E130" s="97"/>
      <c r="F130" s="97"/>
      <c r="G130" s="97"/>
      <c r="H130" s="97"/>
      <c r="I130" s="97"/>
      <c r="J130" s="99"/>
      <c r="K130" s="99"/>
      <c r="L130" s="97"/>
      <c r="M130" s="97"/>
      <c r="N130" s="97"/>
      <c r="O130" s="97"/>
      <c r="P130" s="97"/>
      <c r="Q130" s="97"/>
      <c r="R130" s="97"/>
      <c r="S130" s="97"/>
      <c r="T130" s="97"/>
    </row>
    <row r="131" spans="1:20" ht="12.75">
      <c r="A131" s="97"/>
      <c r="B131" s="97"/>
      <c r="C131" s="97"/>
      <c r="D131" s="97"/>
      <c r="E131" s="97"/>
      <c r="F131" s="97"/>
      <c r="G131" s="97"/>
      <c r="H131" s="97"/>
      <c r="I131" s="97"/>
      <c r="J131" s="99"/>
      <c r="K131" s="99"/>
      <c r="L131" s="97"/>
      <c r="M131" s="97"/>
      <c r="N131" s="97"/>
      <c r="O131" s="97"/>
      <c r="P131" s="97"/>
      <c r="Q131" s="97"/>
      <c r="R131" s="97"/>
      <c r="S131" s="97"/>
      <c r="T131" s="97"/>
    </row>
    <row r="132" spans="1:20" ht="12.75">
      <c r="A132" s="97"/>
      <c r="B132" s="97"/>
      <c r="C132" s="97"/>
      <c r="D132" s="97"/>
      <c r="E132" s="97"/>
      <c r="F132" s="97"/>
      <c r="G132" s="97"/>
      <c r="H132" s="97"/>
      <c r="I132" s="97"/>
      <c r="J132" s="99"/>
      <c r="K132" s="99"/>
      <c r="L132" s="97"/>
      <c r="M132" s="97"/>
      <c r="N132" s="97"/>
      <c r="O132" s="97"/>
      <c r="P132" s="97"/>
      <c r="Q132" s="97"/>
      <c r="R132" s="97"/>
      <c r="S132" s="97"/>
      <c r="T132" s="97"/>
    </row>
    <row r="133" spans="1:20" ht="12.75">
      <c r="A133" s="97"/>
      <c r="B133" s="97"/>
      <c r="C133" s="97"/>
      <c r="D133" s="97"/>
      <c r="E133" s="97"/>
      <c r="F133" s="97"/>
      <c r="G133" s="97"/>
      <c r="H133" s="97"/>
      <c r="I133" s="97"/>
      <c r="J133" s="99"/>
      <c r="K133" s="99"/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ht="12.75">
      <c r="A134" s="97"/>
      <c r="B134" s="97"/>
      <c r="C134" s="97"/>
      <c r="D134" s="97"/>
      <c r="E134" s="97"/>
      <c r="F134" s="97"/>
      <c r="G134" s="97"/>
      <c r="H134" s="97"/>
      <c r="I134" s="97"/>
      <c r="J134" s="99"/>
      <c r="K134" s="99"/>
      <c r="L134" s="97"/>
      <c r="M134" s="97"/>
      <c r="N134" s="97"/>
      <c r="O134" s="97"/>
      <c r="P134" s="97"/>
      <c r="Q134" s="97"/>
      <c r="R134" s="97"/>
      <c r="S134" s="97"/>
      <c r="T134" s="97"/>
    </row>
    <row r="135" spans="1:20" ht="12.75">
      <c r="A135" s="97"/>
      <c r="B135" s="97"/>
      <c r="C135" s="97"/>
      <c r="D135" s="97"/>
      <c r="E135" s="97"/>
      <c r="F135" s="97"/>
      <c r="G135" s="97"/>
      <c r="H135" s="97"/>
      <c r="I135" s="97"/>
      <c r="J135" s="99"/>
      <c r="K135" s="99"/>
      <c r="L135" s="97"/>
      <c r="M135" s="97"/>
      <c r="N135" s="97"/>
      <c r="O135" s="97"/>
      <c r="P135" s="97"/>
      <c r="Q135" s="97"/>
      <c r="R135" s="97"/>
      <c r="S135" s="97"/>
      <c r="T135" s="97"/>
    </row>
    <row r="136" spans="1:20" ht="12.75">
      <c r="A136" s="97"/>
      <c r="B136" s="97"/>
      <c r="C136" s="97"/>
      <c r="D136" s="97"/>
      <c r="E136" s="97"/>
      <c r="F136" s="97"/>
      <c r="G136" s="97"/>
      <c r="H136" s="97"/>
      <c r="I136" s="97"/>
      <c r="J136" s="99"/>
      <c r="K136" s="99"/>
      <c r="L136" s="97"/>
      <c r="M136" s="97"/>
      <c r="N136" s="97"/>
      <c r="O136" s="97"/>
      <c r="P136" s="97"/>
      <c r="Q136" s="97"/>
      <c r="R136" s="97"/>
      <c r="S136" s="97"/>
      <c r="T136" s="97"/>
    </row>
    <row r="137" spans="1:20" ht="12.75">
      <c r="A137" s="97"/>
      <c r="B137" s="97"/>
      <c r="C137" s="97"/>
      <c r="D137" s="97"/>
      <c r="E137" s="97"/>
      <c r="F137" s="97"/>
      <c r="G137" s="97"/>
      <c r="H137" s="97"/>
      <c r="I137" s="97"/>
      <c r="J137" s="99"/>
      <c r="K137" s="99"/>
      <c r="L137" s="97"/>
      <c r="M137" s="97"/>
      <c r="N137" s="97"/>
      <c r="O137" s="97"/>
      <c r="P137" s="97"/>
      <c r="Q137" s="97"/>
      <c r="R137" s="97"/>
      <c r="S137" s="97"/>
      <c r="T137" s="97"/>
    </row>
    <row r="138" spans="1:20" ht="12.75">
      <c r="A138" s="97"/>
      <c r="B138" s="97"/>
      <c r="C138" s="97"/>
      <c r="D138" s="97"/>
      <c r="E138" s="97"/>
      <c r="F138" s="97"/>
      <c r="G138" s="97"/>
      <c r="H138" s="97"/>
      <c r="I138" s="97"/>
      <c r="J138" s="99"/>
      <c r="K138" s="99"/>
      <c r="L138" s="97"/>
      <c r="M138" s="97"/>
      <c r="N138" s="97"/>
      <c r="O138" s="97"/>
      <c r="P138" s="97"/>
      <c r="Q138" s="97"/>
      <c r="R138" s="97"/>
      <c r="S138" s="97"/>
      <c r="T138" s="97"/>
    </row>
    <row r="139" spans="1:20" ht="12.75">
      <c r="A139" s="97"/>
      <c r="B139" s="97"/>
      <c r="C139" s="97"/>
      <c r="D139" s="97"/>
      <c r="E139" s="97"/>
      <c r="F139" s="97"/>
      <c r="G139" s="97"/>
      <c r="H139" s="97"/>
      <c r="I139" s="97"/>
      <c r="J139" s="99"/>
      <c r="K139" s="99"/>
      <c r="L139" s="97"/>
      <c r="M139" s="97"/>
      <c r="N139" s="97"/>
      <c r="O139" s="97"/>
      <c r="P139" s="97"/>
      <c r="Q139" s="97"/>
      <c r="R139" s="97"/>
      <c r="S139" s="97"/>
      <c r="T139" s="97"/>
    </row>
    <row r="140" spans="1:20" ht="12.75">
      <c r="A140" s="97"/>
      <c r="B140" s="97"/>
      <c r="C140" s="97"/>
      <c r="D140" s="97"/>
      <c r="E140" s="97"/>
      <c r="F140" s="97"/>
      <c r="G140" s="97"/>
      <c r="H140" s="97"/>
      <c r="I140" s="97"/>
      <c r="J140" s="99"/>
      <c r="K140" s="99"/>
      <c r="L140" s="97"/>
      <c r="M140" s="97"/>
      <c r="N140" s="97"/>
      <c r="O140" s="97"/>
      <c r="P140" s="97"/>
      <c r="Q140" s="97"/>
      <c r="R140" s="97"/>
      <c r="S140" s="97"/>
      <c r="T140" s="97"/>
    </row>
    <row r="141" spans="1:20" ht="12.75">
      <c r="A141" s="97"/>
      <c r="B141" s="97"/>
      <c r="C141" s="97"/>
      <c r="D141" s="97"/>
      <c r="E141" s="97"/>
      <c r="F141" s="97"/>
      <c r="G141" s="97"/>
      <c r="H141" s="97"/>
      <c r="I141" s="97"/>
      <c r="J141" s="99"/>
      <c r="K141" s="99"/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ht="12.75">
      <c r="A142" s="97"/>
      <c r="B142" s="97"/>
      <c r="C142" s="97"/>
      <c r="D142" s="97"/>
      <c r="E142" s="97"/>
      <c r="F142" s="97"/>
      <c r="G142" s="97"/>
      <c r="H142" s="97"/>
      <c r="I142" s="97"/>
      <c r="J142" s="99"/>
      <c r="K142" s="99"/>
      <c r="L142" s="97"/>
      <c r="M142" s="97"/>
      <c r="N142" s="97"/>
      <c r="O142" s="97"/>
      <c r="P142" s="97"/>
      <c r="Q142" s="97"/>
      <c r="R142" s="97"/>
      <c r="S142" s="97"/>
      <c r="T142" s="97"/>
    </row>
    <row r="143" spans="1:20" ht="12.75">
      <c r="A143" s="97"/>
      <c r="B143" s="97"/>
      <c r="C143" s="97"/>
      <c r="D143" s="97"/>
      <c r="E143" s="97"/>
      <c r="F143" s="97"/>
      <c r="G143" s="97"/>
      <c r="H143" s="97"/>
      <c r="I143" s="97"/>
      <c r="J143" s="99"/>
      <c r="K143" s="99"/>
      <c r="L143" s="97"/>
      <c r="M143" s="97"/>
      <c r="N143" s="97"/>
      <c r="O143" s="97"/>
      <c r="P143" s="97"/>
      <c r="Q143" s="97"/>
      <c r="R143" s="97"/>
      <c r="S143" s="97"/>
      <c r="T143" s="97"/>
    </row>
    <row r="144" spans="1:20" ht="12.75">
      <c r="A144" s="97"/>
      <c r="B144" s="97"/>
      <c r="C144" s="97"/>
      <c r="D144" s="97"/>
      <c r="E144" s="97"/>
      <c r="F144" s="97"/>
      <c r="G144" s="97"/>
      <c r="H144" s="97"/>
      <c r="I144" s="97"/>
      <c r="J144" s="99"/>
      <c r="K144" s="99"/>
      <c r="L144" s="97"/>
      <c r="M144" s="97"/>
      <c r="N144" s="97"/>
      <c r="O144" s="97"/>
      <c r="P144" s="97"/>
      <c r="Q144" s="97"/>
      <c r="R144" s="97"/>
      <c r="S144" s="97"/>
      <c r="T144" s="97"/>
    </row>
    <row r="145" spans="1:20" ht="12.75">
      <c r="A145" s="97"/>
      <c r="B145" s="97"/>
      <c r="C145" s="97"/>
      <c r="D145" s="97"/>
      <c r="E145" s="97"/>
      <c r="F145" s="97"/>
      <c r="G145" s="97"/>
      <c r="H145" s="97"/>
      <c r="I145" s="97"/>
      <c r="J145" s="99"/>
      <c r="K145" s="99"/>
      <c r="L145" s="97"/>
      <c r="M145" s="97"/>
      <c r="N145" s="97"/>
      <c r="O145" s="97"/>
      <c r="P145" s="97"/>
      <c r="Q145" s="97"/>
      <c r="R145" s="97"/>
      <c r="S145" s="97"/>
      <c r="T145" s="97"/>
    </row>
    <row r="146" spans="1:20" ht="12.75">
      <c r="A146" s="97"/>
      <c r="B146" s="97"/>
      <c r="C146" s="97"/>
      <c r="D146" s="97"/>
      <c r="E146" s="97"/>
      <c r="F146" s="97"/>
      <c r="G146" s="97"/>
      <c r="H146" s="97"/>
      <c r="I146" s="97"/>
      <c r="J146" s="99"/>
      <c r="K146" s="99"/>
      <c r="L146" s="97"/>
      <c r="M146" s="97"/>
      <c r="N146" s="97"/>
      <c r="O146" s="97"/>
      <c r="P146" s="97"/>
      <c r="Q146" s="97"/>
      <c r="R146" s="97"/>
      <c r="S146" s="97"/>
      <c r="T146" s="97"/>
    </row>
    <row r="147" spans="1:20" ht="12.75">
      <c r="A147" s="97"/>
      <c r="B147" s="97"/>
      <c r="C147" s="97"/>
      <c r="D147" s="97"/>
      <c r="E147" s="97"/>
      <c r="F147" s="97"/>
      <c r="G147" s="97"/>
      <c r="H147" s="97"/>
      <c r="I147" s="97"/>
      <c r="J147" s="99"/>
      <c r="K147" s="99"/>
      <c r="L147" s="97"/>
      <c r="M147" s="97"/>
      <c r="N147" s="97"/>
      <c r="O147" s="97"/>
      <c r="P147" s="97"/>
      <c r="Q147" s="97"/>
      <c r="R147" s="97"/>
      <c r="S147" s="97"/>
      <c r="T147" s="97"/>
    </row>
    <row r="148" spans="1:20" ht="12.75">
      <c r="A148" s="97"/>
      <c r="B148" s="97"/>
      <c r="C148" s="97"/>
      <c r="D148" s="97"/>
      <c r="E148" s="97"/>
      <c r="F148" s="97"/>
      <c r="G148" s="97"/>
      <c r="H148" s="97"/>
      <c r="I148" s="97"/>
      <c r="J148" s="102"/>
      <c r="K148" s="102"/>
      <c r="L148" s="97"/>
      <c r="M148" s="97"/>
      <c r="N148" s="97"/>
      <c r="O148" s="97"/>
      <c r="P148" s="97"/>
      <c r="Q148" s="97"/>
      <c r="R148" s="97"/>
      <c r="S148" s="97"/>
      <c r="T148" s="97"/>
    </row>
    <row r="149" spans="1:20" ht="12.75">
      <c r="A149" s="97"/>
      <c r="B149" s="97"/>
      <c r="C149" s="97"/>
      <c r="D149" s="97"/>
      <c r="E149" s="97"/>
      <c r="F149" s="97"/>
      <c r="G149" s="97"/>
      <c r="H149" s="97"/>
      <c r="I149" s="97"/>
      <c r="J149" s="102"/>
      <c r="K149" s="102"/>
      <c r="L149" s="97"/>
      <c r="M149" s="97"/>
      <c r="N149" s="97"/>
      <c r="O149" s="97"/>
      <c r="P149" s="97"/>
      <c r="Q149" s="97"/>
      <c r="R149" s="97"/>
      <c r="S149" s="97"/>
      <c r="T149" s="97"/>
    </row>
    <row r="150" spans="1:20" ht="12.75">
      <c r="A150" s="97"/>
      <c r="B150" s="97"/>
      <c r="C150" s="97"/>
      <c r="D150" s="97"/>
      <c r="E150" s="97"/>
      <c r="F150" s="97"/>
      <c r="G150" s="97"/>
      <c r="H150" s="97"/>
      <c r="I150" s="97"/>
      <c r="J150" s="102"/>
      <c r="K150" s="102"/>
      <c r="L150" s="97"/>
      <c r="M150" s="97"/>
      <c r="N150" s="97"/>
      <c r="O150" s="97"/>
      <c r="P150" s="97"/>
      <c r="Q150" s="97"/>
      <c r="R150" s="97"/>
      <c r="S150" s="97"/>
      <c r="T150" s="97"/>
    </row>
    <row r="151" spans="1:20" ht="12.75">
      <c r="A151" s="97"/>
      <c r="B151" s="97"/>
      <c r="C151" s="97"/>
      <c r="D151" s="97"/>
      <c r="E151" s="97"/>
      <c r="F151" s="97"/>
      <c r="G151" s="97"/>
      <c r="H151" s="97"/>
      <c r="I151" s="97"/>
      <c r="L151" s="97"/>
      <c r="M151" s="97"/>
      <c r="N151" s="97"/>
      <c r="O151" s="97"/>
      <c r="P151" s="97"/>
      <c r="Q151" s="97"/>
      <c r="R151" s="97"/>
      <c r="S151" s="97"/>
      <c r="T151" s="97"/>
    </row>
    <row r="152" spans="1:20" ht="12.75">
      <c r="A152" s="97"/>
      <c r="B152" s="97"/>
      <c r="C152" s="97"/>
      <c r="D152" s="97"/>
      <c r="E152" s="97"/>
      <c r="F152" s="97"/>
      <c r="G152" s="97"/>
      <c r="H152" s="97"/>
      <c r="I152" s="97"/>
      <c r="L152" s="97"/>
      <c r="M152" s="97"/>
      <c r="N152" s="97"/>
      <c r="O152" s="97"/>
      <c r="P152" s="97"/>
      <c r="Q152" s="97"/>
      <c r="R152" s="97"/>
      <c r="S152" s="97"/>
      <c r="T152" s="97"/>
    </row>
    <row r="153" spans="1:20" ht="12.75">
      <c r="A153" s="97"/>
      <c r="B153" s="97"/>
      <c r="C153" s="97"/>
      <c r="D153" s="97"/>
      <c r="E153" s="97"/>
      <c r="F153" s="97"/>
      <c r="G153" s="97"/>
      <c r="H153" s="97"/>
      <c r="I153" s="97"/>
      <c r="L153" s="97"/>
      <c r="M153" s="97"/>
      <c r="N153" s="97"/>
      <c r="O153" s="97"/>
      <c r="P153" s="97"/>
      <c r="Q153" s="97"/>
      <c r="R153" s="97"/>
      <c r="S153" s="97"/>
      <c r="T153" s="97"/>
    </row>
    <row r="154" spans="1:20" ht="12.75">
      <c r="A154" s="97"/>
      <c r="B154" s="97"/>
      <c r="C154" s="97"/>
      <c r="D154" s="97"/>
      <c r="E154" s="97"/>
      <c r="F154" s="97"/>
      <c r="G154" s="97"/>
      <c r="H154" s="97"/>
      <c r="I154" s="97"/>
      <c r="L154" s="97"/>
      <c r="M154" s="97"/>
      <c r="N154" s="97"/>
      <c r="O154" s="97"/>
      <c r="P154" s="97"/>
      <c r="Q154" s="97"/>
      <c r="R154" s="97"/>
      <c r="S154" s="97"/>
      <c r="T154" s="97"/>
    </row>
    <row r="155" spans="1:20" ht="12.75">
      <c r="A155" s="97"/>
      <c r="B155" s="97"/>
      <c r="C155" s="97"/>
      <c r="D155" s="97"/>
      <c r="E155" s="97"/>
      <c r="F155" s="97"/>
      <c r="G155" s="97"/>
      <c r="H155" s="97"/>
      <c r="I155" s="97"/>
      <c r="L155" s="97"/>
      <c r="M155" s="97"/>
      <c r="N155" s="97"/>
      <c r="O155" s="97"/>
      <c r="P155" s="97"/>
      <c r="Q155" s="97"/>
      <c r="R155" s="97"/>
      <c r="S155" s="97"/>
      <c r="T155" s="97"/>
    </row>
    <row r="156" spans="1:20" ht="12.75">
      <c r="A156" s="97"/>
      <c r="B156" s="97"/>
      <c r="C156" s="97"/>
      <c r="D156" s="97"/>
      <c r="E156" s="97"/>
      <c r="F156" s="97"/>
      <c r="G156" s="97"/>
      <c r="H156" s="97"/>
      <c r="I156" s="97"/>
      <c r="L156" s="97"/>
      <c r="M156" s="97"/>
      <c r="N156" s="97"/>
      <c r="O156" s="97"/>
      <c r="P156" s="97"/>
      <c r="Q156" s="97"/>
      <c r="R156" s="97"/>
      <c r="S156" s="97"/>
      <c r="T156" s="97"/>
    </row>
    <row r="157" spans="1:20" ht="12.75">
      <c r="A157" s="97"/>
      <c r="B157" s="97"/>
      <c r="C157" s="97"/>
      <c r="D157" s="97"/>
      <c r="E157" s="97"/>
      <c r="F157" s="97"/>
      <c r="G157" s="97"/>
      <c r="H157" s="97"/>
      <c r="I157" s="97"/>
      <c r="L157" s="97"/>
      <c r="M157" s="97"/>
      <c r="N157" s="97"/>
      <c r="O157" s="97"/>
      <c r="P157" s="97"/>
      <c r="Q157" s="97"/>
      <c r="R157" s="97"/>
      <c r="S157" s="97"/>
      <c r="T157" s="97"/>
    </row>
    <row r="158" spans="1:20" ht="12.75">
      <c r="A158" s="97"/>
      <c r="B158" s="97"/>
      <c r="C158" s="97"/>
      <c r="D158" s="97"/>
      <c r="E158" s="97"/>
      <c r="F158" s="97"/>
      <c r="G158" s="97"/>
      <c r="H158" s="97"/>
      <c r="I158" s="97"/>
      <c r="L158" s="97"/>
      <c r="M158" s="97"/>
      <c r="N158" s="97"/>
      <c r="O158" s="97"/>
      <c r="P158" s="97"/>
      <c r="Q158" s="97"/>
      <c r="R158" s="97"/>
      <c r="S158" s="97"/>
      <c r="T158" s="97"/>
    </row>
    <row r="159" spans="1:20" ht="12.75">
      <c r="A159" s="97"/>
      <c r="B159" s="97"/>
      <c r="C159" s="97"/>
      <c r="D159" s="97"/>
      <c r="E159" s="97"/>
      <c r="F159" s="97"/>
      <c r="G159" s="97"/>
      <c r="H159" s="97"/>
      <c r="I159" s="97"/>
      <c r="L159" s="97"/>
      <c r="M159" s="97"/>
      <c r="N159" s="97"/>
      <c r="O159" s="97"/>
      <c r="P159" s="97"/>
      <c r="Q159" s="97"/>
      <c r="R159" s="97"/>
      <c r="S159" s="97"/>
      <c r="T159" s="97"/>
    </row>
    <row r="160" spans="1:20" ht="12.75">
      <c r="A160" s="97"/>
      <c r="B160" s="97"/>
      <c r="C160" s="97"/>
      <c r="D160" s="97"/>
      <c r="E160" s="97"/>
      <c r="F160" s="97"/>
      <c r="G160" s="97"/>
      <c r="H160" s="97"/>
      <c r="I160" s="97"/>
      <c r="L160" s="97"/>
      <c r="M160" s="97"/>
      <c r="N160" s="97"/>
      <c r="O160" s="97"/>
      <c r="P160" s="97"/>
      <c r="Q160" s="97"/>
      <c r="R160" s="97"/>
      <c r="S160" s="97"/>
      <c r="T160" s="97"/>
    </row>
    <row r="161" spans="1:20" ht="12.75">
      <c r="A161" s="97"/>
      <c r="B161" s="97"/>
      <c r="C161" s="97"/>
      <c r="D161" s="97"/>
      <c r="E161" s="97"/>
      <c r="F161" s="97"/>
      <c r="G161" s="97"/>
      <c r="H161" s="97"/>
      <c r="I161" s="97"/>
      <c r="L161" s="97"/>
      <c r="M161" s="97"/>
      <c r="N161" s="97"/>
      <c r="O161" s="97"/>
      <c r="P161" s="97"/>
      <c r="Q161" s="97"/>
      <c r="R161" s="97"/>
      <c r="S161" s="97"/>
      <c r="T161" s="97"/>
    </row>
    <row r="162" spans="1:20" ht="12.75">
      <c r="A162" s="97"/>
      <c r="B162" s="97"/>
      <c r="C162" s="97"/>
      <c r="D162" s="97"/>
      <c r="E162" s="97"/>
      <c r="F162" s="97"/>
      <c r="G162" s="97"/>
      <c r="H162" s="97"/>
      <c r="I162" s="97"/>
      <c r="L162" s="97"/>
      <c r="M162" s="97"/>
      <c r="N162" s="97"/>
      <c r="O162" s="97"/>
      <c r="P162" s="97"/>
      <c r="Q162" s="97"/>
      <c r="R162" s="97"/>
      <c r="S162" s="97"/>
      <c r="T162" s="97"/>
    </row>
    <row r="163" spans="1:20" ht="12.75">
      <c r="A163" s="97"/>
      <c r="B163" s="97"/>
      <c r="C163" s="97"/>
      <c r="D163" s="97"/>
      <c r="E163" s="97"/>
      <c r="F163" s="97"/>
      <c r="G163" s="97"/>
      <c r="H163" s="97"/>
      <c r="I163" s="97"/>
      <c r="L163" s="97"/>
      <c r="M163" s="97"/>
      <c r="N163" s="97"/>
      <c r="O163" s="97"/>
      <c r="P163" s="97"/>
      <c r="Q163" s="97"/>
      <c r="R163" s="97"/>
      <c r="S163" s="97"/>
      <c r="T163" s="97"/>
    </row>
    <row r="164" spans="1:20" ht="12.75">
      <c r="A164" s="97"/>
      <c r="B164" s="97"/>
      <c r="C164" s="97"/>
      <c r="D164" s="97"/>
      <c r="E164" s="97"/>
      <c r="F164" s="97"/>
      <c r="G164" s="97"/>
      <c r="H164" s="97"/>
      <c r="I164" s="97"/>
      <c r="L164" s="97"/>
      <c r="M164" s="97"/>
      <c r="N164" s="97"/>
      <c r="O164" s="97"/>
      <c r="P164" s="97"/>
      <c r="Q164" s="97"/>
      <c r="R164" s="97"/>
      <c r="S164" s="97"/>
      <c r="T164" s="97"/>
    </row>
    <row r="165" spans="1:20" ht="12.75">
      <c r="A165" s="97"/>
      <c r="B165" s="97"/>
      <c r="C165" s="97"/>
      <c r="D165" s="97"/>
      <c r="E165" s="97"/>
      <c r="F165" s="97"/>
      <c r="G165" s="97"/>
      <c r="H165" s="97"/>
      <c r="I165" s="97"/>
      <c r="L165" s="97"/>
      <c r="M165" s="97"/>
      <c r="N165" s="97"/>
      <c r="O165" s="97"/>
      <c r="P165" s="97"/>
      <c r="Q165" s="97"/>
      <c r="R165" s="97"/>
      <c r="S165" s="97"/>
      <c r="T165" s="97"/>
    </row>
    <row r="166" spans="1:20" ht="12.75">
      <c r="A166" s="97"/>
      <c r="B166" s="97"/>
      <c r="C166" s="97"/>
      <c r="D166" s="97"/>
      <c r="E166" s="97"/>
      <c r="F166" s="97"/>
      <c r="G166" s="97"/>
      <c r="H166" s="97"/>
      <c r="I166" s="97"/>
      <c r="L166" s="97"/>
      <c r="M166" s="97"/>
      <c r="N166" s="97"/>
      <c r="O166" s="97"/>
      <c r="P166" s="97"/>
      <c r="Q166" s="97"/>
      <c r="R166" s="97"/>
      <c r="S166" s="97"/>
      <c r="T166" s="97"/>
    </row>
    <row r="167" spans="1:20" ht="12.75">
      <c r="A167" s="97"/>
      <c r="B167" s="97"/>
      <c r="C167" s="97"/>
      <c r="D167" s="97"/>
      <c r="E167" s="97"/>
      <c r="F167" s="97"/>
      <c r="G167" s="97"/>
      <c r="H167" s="97"/>
      <c r="I167" s="97"/>
      <c r="L167" s="97"/>
      <c r="M167" s="97"/>
      <c r="N167" s="97"/>
      <c r="O167" s="97"/>
      <c r="P167" s="97"/>
      <c r="Q167" s="97"/>
      <c r="R167" s="97"/>
      <c r="S167" s="97"/>
      <c r="T167" s="97"/>
    </row>
    <row r="168" spans="1:20" ht="12.75">
      <c r="A168" s="97"/>
      <c r="B168" s="97"/>
      <c r="C168" s="97"/>
      <c r="D168" s="97"/>
      <c r="E168" s="97"/>
      <c r="F168" s="97"/>
      <c r="G168" s="97"/>
      <c r="H168" s="97"/>
      <c r="I168" s="97"/>
      <c r="L168" s="97"/>
      <c r="M168" s="97"/>
      <c r="N168" s="97"/>
      <c r="O168" s="97"/>
      <c r="P168" s="97"/>
      <c r="Q168" s="97"/>
      <c r="R168" s="97"/>
      <c r="S168" s="97"/>
      <c r="T168" s="97"/>
    </row>
    <row r="169" spans="1:20" ht="12.75">
      <c r="A169" s="97"/>
      <c r="B169" s="97"/>
      <c r="C169" s="97"/>
      <c r="D169" s="97"/>
      <c r="E169" s="97"/>
      <c r="F169" s="97"/>
      <c r="G169" s="97"/>
      <c r="H169" s="97"/>
      <c r="I169" s="97"/>
      <c r="L169" s="97"/>
      <c r="M169" s="97"/>
      <c r="N169" s="97"/>
      <c r="O169" s="97"/>
      <c r="P169" s="97"/>
      <c r="Q169" s="97"/>
      <c r="R169" s="97"/>
      <c r="S169" s="97"/>
      <c r="T169" s="97"/>
    </row>
    <row r="170" spans="1:20" ht="12.75">
      <c r="A170" s="97"/>
      <c r="B170" s="97"/>
      <c r="C170" s="97"/>
      <c r="D170" s="97"/>
      <c r="E170" s="97"/>
      <c r="F170" s="97"/>
      <c r="G170" s="97"/>
      <c r="H170" s="97"/>
      <c r="I170" s="97"/>
      <c r="L170" s="97"/>
      <c r="M170" s="97"/>
      <c r="N170" s="97"/>
      <c r="O170" s="97"/>
      <c r="P170" s="97"/>
      <c r="Q170" s="97"/>
      <c r="R170" s="97"/>
      <c r="S170" s="97"/>
      <c r="T170" s="97"/>
    </row>
    <row r="171" spans="1:20" ht="12.75">
      <c r="A171" s="97"/>
      <c r="B171" s="97"/>
      <c r="C171" s="97"/>
      <c r="D171" s="97"/>
      <c r="E171" s="97"/>
      <c r="F171" s="97"/>
      <c r="G171" s="97"/>
      <c r="H171" s="97"/>
      <c r="I171" s="97"/>
      <c r="L171" s="97"/>
      <c r="M171" s="97"/>
      <c r="N171" s="97"/>
      <c r="O171" s="97"/>
      <c r="P171" s="97"/>
      <c r="Q171" s="97"/>
      <c r="R171" s="97"/>
      <c r="S171" s="97"/>
      <c r="T171" s="97"/>
    </row>
    <row r="172" spans="1:20" ht="12.75">
      <c r="A172" s="97"/>
      <c r="B172" s="97"/>
      <c r="C172" s="97"/>
      <c r="D172" s="97"/>
      <c r="E172" s="97"/>
      <c r="F172" s="97"/>
      <c r="G172" s="97"/>
      <c r="H172" s="97"/>
      <c r="I172" s="97"/>
      <c r="L172" s="97"/>
      <c r="M172" s="97"/>
      <c r="N172" s="97"/>
      <c r="O172" s="97"/>
      <c r="P172" s="97"/>
      <c r="Q172" s="97"/>
      <c r="R172" s="97"/>
      <c r="S172" s="97"/>
      <c r="T172" s="97"/>
    </row>
    <row r="173" spans="1:20" ht="12.75">
      <c r="A173" s="97"/>
      <c r="B173" s="97"/>
      <c r="C173" s="97"/>
      <c r="D173" s="97"/>
      <c r="E173" s="97"/>
      <c r="F173" s="97"/>
      <c r="G173" s="97"/>
      <c r="H173" s="97"/>
      <c r="I173" s="97"/>
      <c r="L173" s="97"/>
      <c r="M173" s="97"/>
      <c r="N173" s="97"/>
      <c r="O173" s="97"/>
      <c r="P173" s="97"/>
      <c r="Q173" s="97"/>
      <c r="R173" s="97"/>
      <c r="S173" s="97"/>
      <c r="T173" s="97"/>
    </row>
    <row r="174" spans="1:20" ht="12.75">
      <c r="A174" s="97"/>
      <c r="B174" s="97"/>
      <c r="C174" s="97"/>
      <c r="D174" s="97"/>
      <c r="E174" s="97"/>
      <c r="F174" s="97"/>
      <c r="G174" s="97"/>
      <c r="H174" s="97"/>
      <c r="I174" s="97"/>
      <c r="L174" s="97"/>
      <c r="M174" s="97"/>
      <c r="N174" s="97"/>
      <c r="O174" s="97"/>
      <c r="P174" s="97"/>
      <c r="Q174" s="97"/>
      <c r="R174" s="97"/>
      <c r="S174" s="97"/>
      <c r="T174" s="97"/>
    </row>
    <row r="175" spans="1:20" ht="12.75">
      <c r="A175" s="97"/>
      <c r="B175" s="97"/>
      <c r="C175" s="97"/>
      <c r="D175" s="97"/>
      <c r="E175" s="97"/>
      <c r="F175" s="97"/>
      <c r="G175" s="97"/>
      <c r="H175" s="97"/>
      <c r="I175" s="97"/>
      <c r="L175" s="97"/>
      <c r="M175" s="97"/>
      <c r="N175" s="97"/>
      <c r="O175" s="97"/>
      <c r="P175" s="97"/>
      <c r="Q175" s="97"/>
      <c r="R175" s="97"/>
      <c r="S175" s="97"/>
      <c r="T175" s="97"/>
    </row>
    <row r="176" spans="1:20" ht="12.75">
      <c r="A176" s="97"/>
      <c r="B176" s="97"/>
      <c r="C176" s="97"/>
      <c r="D176" s="97"/>
      <c r="E176" s="97"/>
      <c r="F176" s="97"/>
      <c r="G176" s="97"/>
      <c r="H176" s="97"/>
      <c r="I176" s="97"/>
      <c r="L176" s="97"/>
      <c r="M176" s="97"/>
      <c r="N176" s="97"/>
      <c r="O176" s="97"/>
      <c r="P176" s="97"/>
      <c r="Q176" s="97"/>
      <c r="R176" s="97"/>
      <c r="S176" s="97"/>
      <c r="T176" s="97"/>
    </row>
    <row r="177" spans="1:20" ht="12.75">
      <c r="A177" s="97"/>
      <c r="B177" s="97"/>
      <c r="C177" s="97"/>
      <c r="D177" s="97"/>
      <c r="E177" s="97"/>
      <c r="F177" s="97"/>
      <c r="G177" s="97"/>
      <c r="H177" s="97"/>
      <c r="I177" s="97"/>
      <c r="L177" s="97"/>
      <c r="M177" s="97"/>
      <c r="N177" s="97"/>
      <c r="O177" s="97"/>
      <c r="P177" s="97"/>
      <c r="Q177" s="97"/>
      <c r="R177" s="97"/>
      <c r="S177" s="97"/>
      <c r="T177" s="97"/>
    </row>
    <row r="178" spans="1:12" ht="12.75">
      <c r="A178" s="97"/>
      <c r="B178" s="97"/>
      <c r="C178" s="97"/>
      <c r="D178" s="97"/>
      <c r="E178" s="97"/>
      <c r="F178" s="97"/>
      <c r="G178" s="97"/>
      <c r="H178" s="97"/>
      <c r="I178" s="97"/>
      <c r="L178" s="97"/>
    </row>
    <row r="179" spans="1:12" ht="12.75">
      <c r="A179" s="97"/>
      <c r="B179" s="97"/>
      <c r="C179" s="97"/>
      <c r="D179" s="97"/>
      <c r="E179" s="97"/>
      <c r="F179" s="97"/>
      <c r="G179" s="97"/>
      <c r="H179" s="97"/>
      <c r="I179" s="97"/>
      <c r="L179" s="97"/>
    </row>
    <row r="180" spans="1:12" ht="12.75">
      <c r="A180" s="97"/>
      <c r="B180" s="97"/>
      <c r="C180" s="97"/>
      <c r="D180" s="97"/>
      <c r="E180" s="97"/>
      <c r="F180" s="97"/>
      <c r="G180" s="97"/>
      <c r="H180" s="97"/>
      <c r="I180" s="97"/>
      <c r="L180" s="97"/>
    </row>
    <row r="181" spans="1:12" ht="12.75">
      <c r="A181" s="97"/>
      <c r="B181" s="97"/>
      <c r="C181" s="97"/>
      <c r="D181" s="97"/>
      <c r="E181" s="97"/>
      <c r="F181" s="97"/>
      <c r="G181" s="97"/>
      <c r="H181" s="97"/>
      <c r="I181" s="97"/>
      <c r="L181" s="97"/>
    </row>
    <row r="182" spans="1:12" ht="12.75">
      <c r="A182" s="97"/>
      <c r="B182" s="97"/>
      <c r="C182" s="97"/>
      <c r="D182" s="97"/>
      <c r="E182" s="97"/>
      <c r="F182" s="97"/>
      <c r="G182" s="97"/>
      <c r="H182" s="97"/>
      <c r="I182" s="97"/>
      <c r="L182" s="97"/>
    </row>
    <row r="183" spans="1:12" ht="12.75">
      <c r="A183" s="97"/>
      <c r="B183" s="97"/>
      <c r="C183" s="97"/>
      <c r="D183" s="97"/>
      <c r="E183" s="97"/>
      <c r="F183" s="97"/>
      <c r="G183" s="97"/>
      <c r="H183" s="97"/>
      <c r="I183" s="97"/>
      <c r="L183" s="97"/>
    </row>
    <row r="184" spans="1:12" ht="12.75">
      <c r="A184" s="97"/>
      <c r="B184" s="97"/>
      <c r="C184" s="97"/>
      <c r="D184" s="97"/>
      <c r="E184" s="97"/>
      <c r="F184" s="97"/>
      <c r="G184" s="97"/>
      <c r="H184" s="97"/>
      <c r="I184" s="97"/>
      <c r="L184" s="97"/>
    </row>
    <row r="185" spans="1:12" ht="12.75">
      <c r="A185" s="97"/>
      <c r="B185" s="97"/>
      <c r="C185" s="97"/>
      <c r="D185" s="97"/>
      <c r="E185" s="97"/>
      <c r="F185" s="97"/>
      <c r="G185" s="97"/>
      <c r="H185" s="97"/>
      <c r="I185" s="97"/>
      <c r="L185" s="97"/>
    </row>
    <row r="186" spans="1:12" ht="12.75">
      <c r="A186" s="97"/>
      <c r="B186" s="97"/>
      <c r="C186" s="97"/>
      <c r="D186" s="97"/>
      <c r="E186" s="97"/>
      <c r="F186" s="97"/>
      <c r="G186" s="97"/>
      <c r="H186" s="97"/>
      <c r="I186" s="97"/>
      <c r="L186" s="97"/>
    </row>
    <row r="187" spans="1:12" ht="12.75">
      <c r="A187" s="97"/>
      <c r="B187" s="97"/>
      <c r="C187" s="97"/>
      <c r="D187" s="97"/>
      <c r="E187" s="97"/>
      <c r="F187" s="97"/>
      <c r="G187" s="97"/>
      <c r="H187" s="97"/>
      <c r="I187" s="97"/>
      <c r="L187" s="97"/>
    </row>
    <row r="188" spans="1:12" ht="12.75">
      <c r="A188" s="97"/>
      <c r="B188" s="97"/>
      <c r="C188" s="97"/>
      <c r="D188" s="97"/>
      <c r="E188" s="97"/>
      <c r="F188" s="97"/>
      <c r="G188" s="97"/>
      <c r="H188" s="97"/>
      <c r="I188" s="97"/>
      <c r="L188" s="97"/>
    </row>
    <row r="189" spans="1:12" ht="12.75">
      <c r="A189" s="97"/>
      <c r="B189" s="97"/>
      <c r="C189" s="97"/>
      <c r="D189" s="97"/>
      <c r="E189" s="97"/>
      <c r="F189" s="97"/>
      <c r="G189" s="97"/>
      <c r="H189" s="97"/>
      <c r="I189" s="97"/>
      <c r="L189" s="97"/>
    </row>
    <row r="190" spans="1:12" ht="12.75">
      <c r="A190" s="97"/>
      <c r="B190" s="97"/>
      <c r="C190" s="97"/>
      <c r="D190" s="97"/>
      <c r="E190" s="97"/>
      <c r="F190" s="97"/>
      <c r="G190" s="97"/>
      <c r="H190" s="97"/>
      <c r="I190" s="97"/>
      <c r="L190" s="97"/>
    </row>
    <row r="191" spans="1:12" ht="12.75">
      <c r="A191" s="97"/>
      <c r="B191" s="97"/>
      <c r="C191" s="97"/>
      <c r="D191" s="97"/>
      <c r="E191" s="97"/>
      <c r="F191" s="97"/>
      <c r="G191" s="97"/>
      <c r="H191" s="97"/>
      <c r="I191" s="97"/>
      <c r="L191" s="97"/>
    </row>
    <row r="192" spans="1:12" ht="12.75">
      <c r="A192" s="97"/>
      <c r="B192" s="97"/>
      <c r="C192" s="97"/>
      <c r="D192" s="97"/>
      <c r="E192" s="97"/>
      <c r="F192" s="97"/>
      <c r="G192" s="97"/>
      <c r="H192" s="97"/>
      <c r="I192" s="97"/>
      <c r="L192" s="97"/>
    </row>
    <row r="193" spans="1:12" ht="12.75">
      <c r="A193" s="97"/>
      <c r="B193" s="97"/>
      <c r="C193" s="97"/>
      <c r="D193" s="97"/>
      <c r="E193" s="97"/>
      <c r="F193" s="97"/>
      <c r="G193" s="97"/>
      <c r="H193" s="97"/>
      <c r="I193" s="97"/>
      <c r="L193" s="97"/>
    </row>
    <row r="194" spans="1:12" ht="12.75">
      <c r="A194" s="97"/>
      <c r="B194" s="97"/>
      <c r="C194" s="97"/>
      <c r="D194" s="97"/>
      <c r="E194" s="97"/>
      <c r="F194" s="97"/>
      <c r="G194" s="97"/>
      <c r="H194" s="97"/>
      <c r="I194" s="97"/>
      <c r="L194" s="97"/>
    </row>
    <row r="195" spans="1:12" ht="12.75">
      <c r="A195" s="97"/>
      <c r="B195" s="97"/>
      <c r="C195" s="97"/>
      <c r="D195" s="97"/>
      <c r="E195" s="97"/>
      <c r="F195" s="97"/>
      <c r="G195" s="97"/>
      <c r="H195" s="97"/>
      <c r="I195" s="97"/>
      <c r="L195" s="97"/>
    </row>
    <row r="196" spans="1:12" ht="12.75">
      <c r="A196" s="97"/>
      <c r="B196" s="97"/>
      <c r="C196" s="97"/>
      <c r="D196" s="97"/>
      <c r="E196" s="97"/>
      <c r="F196" s="97"/>
      <c r="G196" s="97"/>
      <c r="H196" s="97"/>
      <c r="I196" s="97"/>
      <c r="L196" s="97"/>
    </row>
    <row r="197" spans="1:12" ht="12.75">
      <c r="A197" s="97"/>
      <c r="B197" s="97"/>
      <c r="C197" s="97"/>
      <c r="D197" s="97"/>
      <c r="E197" s="97"/>
      <c r="F197" s="97"/>
      <c r="G197" s="97"/>
      <c r="H197" s="97"/>
      <c r="I197" s="97"/>
      <c r="L197" s="97"/>
    </row>
    <row r="198" spans="1:12" ht="12.75">
      <c r="A198" s="97"/>
      <c r="B198" s="97"/>
      <c r="C198" s="97"/>
      <c r="D198" s="97"/>
      <c r="E198" s="97"/>
      <c r="F198" s="97"/>
      <c r="G198" s="97"/>
      <c r="H198" s="97"/>
      <c r="I198" s="97"/>
      <c r="L198" s="97"/>
    </row>
    <row r="199" spans="1:12" ht="12.75">
      <c r="A199" s="97"/>
      <c r="B199" s="97"/>
      <c r="C199" s="97"/>
      <c r="D199" s="97"/>
      <c r="E199" s="97"/>
      <c r="F199" s="97"/>
      <c r="G199" s="97"/>
      <c r="H199" s="97"/>
      <c r="I199" s="97"/>
      <c r="L199" s="97"/>
    </row>
    <row r="200" spans="1:12" ht="12.75">
      <c r="A200" s="97"/>
      <c r="B200" s="97"/>
      <c r="C200" s="97"/>
      <c r="D200" s="97"/>
      <c r="E200" s="97"/>
      <c r="F200" s="97"/>
      <c r="G200" s="97"/>
      <c r="H200" s="97"/>
      <c r="I200" s="97"/>
      <c r="L200" s="97"/>
    </row>
    <row r="201" spans="1:12" ht="12.75">
      <c r="A201" s="97"/>
      <c r="B201" s="97"/>
      <c r="C201" s="97"/>
      <c r="D201" s="97"/>
      <c r="E201" s="97"/>
      <c r="F201" s="97"/>
      <c r="G201" s="97"/>
      <c r="H201" s="97"/>
      <c r="I201" s="97"/>
      <c r="L201" s="97"/>
    </row>
    <row r="202" spans="1:12" ht="12.75">
      <c r="A202" s="97"/>
      <c r="B202" s="97"/>
      <c r="C202" s="97"/>
      <c r="D202" s="97"/>
      <c r="E202" s="97"/>
      <c r="F202" s="97"/>
      <c r="G202" s="97"/>
      <c r="H202" s="97"/>
      <c r="I202" s="97"/>
      <c r="L202" s="97"/>
    </row>
    <row r="203" spans="1:12" ht="12.75">
      <c r="A203" s="97"/>
      <c r="B203" s="97"/>
      <c r="C203" s="97"/>
      <c r="D203" s="97"/>
      <c r="E203" s="97"/>
      <c r="F203" s="97"/>
      <c r="G203" s="97"/>
      <c r="H203" s="97"/>
      <c r="I203" s="97"/>
      <c r="L203" s="97"/>
    </row>
    <row r="204" spans="1:12" ht="12.75">
      <c r="A204" s="97"/>
      <c r="B204" s="97"/>
      <c r="C204" s="97"/>
      <c r="D204" s="97"/>
      <c r="E204" s="97"/>
      <c r="F204" s="97"/>
      <c r="G204" s="97"/>
      <c r="H204" s="97"/>
      <c r="I204" s="97"/>
      <c r="L204" s="97"/>
    </row>
    <row r="205" spans="1:12" ht="12.75">
      <c r="A205" s="97"/>
      <c r="B205" s="97"/>
      <c r="C205" s="97"/>
      <c r="D205" s="97"/>
      <c r="E205" s="97"/>
      <c r="F205" s="97"/>
      <c r="G205" s="97"/>
      <c r="H205" s="97"/>
      <c r="I205" s="97"/>
      <c r="L205" s="97"/>
    </row>
    <row r="206" spans="1:12" ht="12.75">
      <c r="A206" s="97"/>
      <c r="B206" s="97"/>
      <c r="C206" s="97"/>
      <c r="D206" s="97"/>
      <c r="E206" s="97"/>
      <c r="F206" s="97"/>
      <c r="G206" s="97"/>
      <c r="H206" s="97"/>
      <c r="I206" s="97"/>
      <c r="L206" s="97"/>
    </row>
    <row r="207" spans="1:12" ht="12.75">
      <c r="A207" s="97"/>
      <c r="B207" s="97"/>
      <c r="C207" s="97"/>
      <c r="D207" s="97"/>
      <c r="E207" s="97"/>
      <c r="F207" s="97"/>
      <c r="G207" s="97"/>
      <c r="H207" s="97"/>
      <c r="I207" s="97"/>
      <c r="L207" s="97"/>
    </row>
    <row r="208" spans="1:12" ht="12.75">
      <c r="A208" s="97"/>
      <c r="B208" s="97"/>
      <c r="C208" s="97"/>
      <c r="D208" s="97"/>
      <c r="E208" s="97"/>
      <c r="F208" s="97"/>
      <c r="G208" s="97"/>
      <c r="H208" s="97"/>
      <c r="I208" s="97"/>
      <c r="L208" s="97"/>
    </row>
    <row r="209" spans="1:12" ht="12.75">
      <c r="A209" s="97"/>
      <c r="B209" s="97"/>
      <c r="C209" s="97"/>
      <c r="D209" s="97"/>
      <c r="E209" s="97"/>
      <c r="F209" s="97"/>
      <c r="G209" s="97"/>
      <c r="H209" s="97"/>
      <c r="I209" s="97"/>
      <c r="L209" s="97"/>
    </row>
    <row r="210" spans="1:12" ht="12.75">
      <c r="A210" s="97"/>
      <c r="B210" s="97"/>
      <c r="C210" s="97"/>
      <c r="D210" s="97"/>
      <c r="E210" s="97"/>
      <c r="F210" s="97"/>
      <c r="G210" s="97"/>
      <c r="H210" s="97"/>
      <c r="I210" s="97"/>
      <c r="L210" s="97"/>
    </row>
    <row r="211" spans="1:12" ht="12.75">
      <c r="A211" s="97"/>
      <c r="B211" s="97"/>
      <c r="C211" s="97"/>
      <c r="D211" s="97"/>
      <c r="E211" s="97"/>
      <c r="F211" s="97"/>
      <c r="G211" s="97"/>
      <c r="H211" s="97"/>
      <c r="I211" s="97"/>
      <c r="L211" s="97"/>
    </row>
    <row r="212" spans="1:12" ht="12.75">
      <c r="A212" s="97"/>
      <c r="B212" s="97"/>
      <c r="C212" s="97"/>
      <c r="D212" s="97"/>
      <c r="E212" s="97"/>
      <c r="F212" s="97"/>
      <c r="G212" s="97"/>
      <c r="H212" s="97"/>
      <c r="I212" s="97"/>
      <c r="L212" s="97"/>
    </row>
    <row r="213" spans="1:12" ht="12.75">
      <c r="A213" s="97"/>
      <c r="B213" s="97"/>
      <c r="C213" s="97"/>
      <c r="D213" s="97"/>
      <c r="E213" s="97"/>
      <c r="F213" s="97"/>
      <c r="G213" s="97"/>
      <c r="H213" s="97"/>
      <c r="I213" s="97"/>
      <c r="L213" s="97"/>
    </row>
    <row r="214" spans="1:12" ht="12.75">
      <c r="A214" s="97"/>
      <c r="B214" s="97"/>
      <c r="C214" s="97"/>
      <c r="D214" s="97"/>
      <c r="E214" s="97"/>
      <c r="F214" s="97"/>
      <c r="G214" s="97"/>
      <c r="H214" s="97"/>
      <c r="I214" s="97"/>
      <c r="L214" s="97"/>
    </row>
    <row r="215" spans="1:12" ht="12.75">
      <c r="A215" s="97"/>
      <c r="B215" s="97"/>
      <c r="C215" s="97"/>
      <c r="D215" s="97"/>
      <c r="E215" s="97"/>
      <c r="F215" s="97"/>
      <c r="G215" s="97"/>
      <c r="H215" s="97"/>
      <c r="I215" s="97"/>
      <c r="L215" s="97"/>
    </row>
    <row r="216" spans="1:12" ht="12.75">
      <c r="A216" s="97"/>
      <c r="B216" s="97"/>
      <c r="C216" s="97"/>
      <c r="D216" s="97"/>
      <c r="E216" s="97"/>
      <c r="F216" s="97"/>
      <c r="G216" s="97"/>
      <c r="H216" s="97"/>
      <c r="I216" s="97"/>
      <c r="L216" s="97"/>
    </row>
    <row r="217" spans="1:12" ht="12.75">
      <c r="A217" s="97"/>
      <c r="B217" s="97"/>
      <c r="C217" s="97"/>
      <c r="D217" s="97"/>
      <c r="E217" s="97"/>
      <c r="F217" s="97"/>
      <c r="G217" s="97"/>
      <c r="H217" s="97"/>
      <c r="I217" s="97"/>
      <c r="L217" s="97"/>
    </row>
    <row r="218" spans="1:12" ht="12.75">
      <c r="A218" s="97"/>
      <c r="B218" s="97"/>
      <c r="C218" s="97"/>
      <c r="D218" s="97"/>
      <c r="E218" s="97"/>
      <c r="F218" s="97"/>
      <c r="G218" s="97"/>
      <c r="H218" s="97"/>
      <c r="I218" s="97"/>
      <c r="L218" s="97"/>
    </row>
    <row r="219" spans="1:12" ht="12.75">
      <c r="A219" s="97"/>
      <c r="B219" s="97"/>
      <c r="C219" s="97"/>
      <c r="D219" s="97"/>
      <c r="E219" s="97"/>
      <c r="F219" s="97"/>
      <c r="G219" s="97"/>
      <c r="H219" s="97"/>
      <c r="I219" s="97"/>
      <c r="L219" s="97"/>
    </row>
    <row r="220" spans="1:12" ht="12.75">
      <c r="A220" s="97"/>
      <c r="B220" s="97"/>
      <c r="C220" s="97"/>
      <c r="D220" s="97"/>
      <c r="E220" s="97"/>
      <c r="F220" s="97"/>
      <c r="G220" s="97"/>
      <c r="H220" s="97"/>
      <c r="I220" s="97"/>
      <c r="L220" s="97"/>
    </row>
    <row r="221" spans="1:12" ht="12.75">
      <c r="A221" s="97"/>
      <c r="B221" s="97"/>
      <c r="C221" s="97"/>
      <c r="D221" s="97"/>
      <c r="E221" s="97"/>
      <c r="F221" s="97"/>
      <c r="G221" s="97"/>
      <c r="H221" s="97"/>
      <c r="I221" s="97"/>
      <c r="L221" s="97"/>
    </row>
    <row r="222" spans="1:12" ht="12.75">
      <c r="A222" s="97"/>
      <c r="B222" s="97"/>
      <c r="C222" s="97"/>
      <c r="D222" s="97"/>
      <c r="E222" s="97"/>
      <c r="F222" s="97"/>
      <c r="G222" s="97"/>
      <c r="H222" s="97"/>
      <c r="I222" s="97"/>
      <c r="L222" s="97"/>
    </row>
    <row r="223" spans="1:12" ht="12.75">
      <c r="A223" s="97"/>
      <c r="B223" s="97"/>
      <c r="C223" s="97"/>
      <c r="D223" s="97"/>
      <c r="E223" s="97"/>
      <c r="F223" s="97"/>
      <c r="G223" s="97"/>
      <c r="H223" s="97"/>
      <c r="I223" s="97"/>
      <c r="L223" s="97"/>
    </row>
    <row r="224" spans="1:12" ht="12.75">
      <c r="A224" s="97"/>
      <c r="B224" s="97"/>
      <c r="C224" s="97"/>
      <c r="D224" s="97"/>
      <c r="E224" s="97"/>
      <c r="F224" s="97"/>
      <c r="G224" s="97"/>
      <c r="H224" s="97"/>
      <c r="I224" s="97"/>
      <c r="L224" s="97"/>
    </row>
    <row r="225" spans="1:12" ht="12.75">
      <c r="A225" s="97"/>
      <c r="B225" s="97"/>
      <c r="C225" s="97"/>
      <c r="D225" s="97"/>
      <c r="E225" s="97"/>
      <c r="F225" s="97"/>
      <c r="G225" s="97"/>
      <c r="H225" s="97"/>
      <c r="I225" s="97"/>
      <c r="L225" s="97"/>
    </row>
    <row r="226" spans="1:12" ht="12.75">
      <c r="A226" s="97"/>
      <c r="B226" s="97"/>
      <c r="C226" s="97"/>
      <c r="D226" s="97"/>
      <c r="E226" s="97"/>
      <c r="F226" s="97"/>
      <c r="G226" s="97"/>
      <c r="H226" s="97"/>
      <c r="I226" s="97"/>
      <c r="L226" s="97"/>
    </row>
    <row r="227" spans="1:12" ht="12.75">
      <c r="A227" s="97"/>
      <c r="B227" s="97"/>
      <c r="C227" s="97"/>
      <c r="D227" s="97"/>
      <c r="E227" s="97"/>
      <c r="F227" s="97"/>
      <c r="G227" s="97"/>
      <c r="H227" s="97"/>
      <c r="I227" s="97"/>
      <c r="L227" s="97"/>
    </row>
    <row r="228" spans="1:12" ht="12.75">
      <c r="A228" s="97"/>
      <c r="B228" s="97"/>
      <c r="C228" s="97"/>
      <c r="D228" s="97"/>
      <c r="E228" s="97"/>
      <c r="F228" s="97"/>
      <c r="G228" s="97"/>
      <c r="H228" s="97"/>
      <c r="I228" s="97"/>
      <c r="L228" s="97"/>
    </row>
    <row r="229" spans="1:12" ht="12.75">
      <c r="A229" s="97"/>
      <c r="B229" s="97"/>
      <c r="C229" s="97"/>
      <c r="D229" s="97"/>
      <c r="E229" s="97"/>
      <c r="F229" s="97"/>
      <c r="G229" s="97"/>
      <c r="H229" s="97"/>
      <c r="I229" s="97"/>
      <c r="L229" s="97"/>
    </row>
    <row r="230" spans="1:12" ht="12.75">
      <c r="A230" s="97"/>
      <c r="B230" s="97"/>
      <c r="C230" s="97"/>
      <c r="D230" s="97"/>
      <c r="E230" s="97"/>
      <c r="F230" s="97"/>
      <c r="G230" s="97"/>
      <c r="H230" s="97"/>
      <c r="I230" s="97"/>
      <c r="L230" s="97"/>
    </row>
    <row r="231" spans="1:12" ht="12.75">
      <c r="A231" s="97"/>
      <c r="B231" s="97"/>
      <c r="C231" s="97"/>
      <c r="D231" s="97"/>
      <c r="E231" s="97"/>
      <c r="F231" s="97"/>
      <c r="G231" s="97"/>
      <c r="H231" s="97"/>
      <c r="I231" s="97"/>
      <c r="L231" s="97"/>
    </row>
    <row r="232" spans="1:12" ht="12.75">
      <c r="A232" s="97"/>
      <c r="B232" s="97"/>
      <c r="C232" s="97"/>
      <c r="D232" s="97"/>
      <c r="E232" s="97"/>
      <c r="F232" s="97"/>
      <c r="G232" s="97"/>
      <c r="H232" s="97"/>
      <c r="I232" s="97"/>
      <c r="L232" s="97"/>
    </row>
    <row r="233" spans="1:12" ht="12.75">
      <c r="A233" s="97"/>
      <c r="B233" s="97"/>
      <c r="C233" s="97"/>
      <c r="D233" s="97"/>
      <c r="E233" s="97"/>
      <c r="F233" s="97"/>
      <c r="G233" s="97"/>
      <c r="H233" s="97"/>
      <c r="I233" s="97"/>
      <c r="L233" s="97"/>
    </row>
    <row r="234" spans="1:12" ht="12.75">
      <c r="A234" s="97"/>
      <c r="B234" s="97"/>
      <c r="C234" s="97"/>
      <c r="D234" s="97"/>
      <c r="E234" s="97"/>
      <c r="F234" s="97"/>
      <c r="G234" s="97"/>
      <c r="H234" s="97"/>
      <c r="I234" s="97"/>
      <c r="L234" s="97"/>
    </row>
    <row r="235" spans="1:12" ht="12.75">
      <c r="A235" s="97"/>
      <c r="B235" s="97"/>
      <c r="C235" s="97"/>
      <c r="D235" s="97"/>
      <c r="E235" s="97"/>
      <c r="F235" s="97"/>
      <c r="G235" s="97"/>
      <c r="H235" s="97"/>
      <c r="I235" s="97"/>
      <c r="L235" s="97"/>
    </row>
    <row r="236" spans="1:12" ht="12.75">
      <c r="A236" s="97"/>
      <c r="B236" s="97"/>
      <c r="C236" s="97"/>
      <c r="D236" s="97"/>
      <c r="E236" s="97"/>
      <c r="F236" s="97"/>
      <c r="G236" s="97"/>
      <c r="H236" s="97"/>
      <c r="I236" s="97"/>
      <c r="L236" s="97"/>
    </row>
    <row r="237" spans="1:12" ht="12.75">
      <c r="A237" s="97"/>
      <c r="B237" s="97"/>
      <c r="C237" s="97"/>
      <c r="D237" s="97"/>
      <c r="E237" s="97"/>
      <c r="F237" s="97"/>
      <c r="G237" s="97"/>
      <c r="H237" s="97"/>
      <c r="I237" s="97"/>
      <c r="L237" s="97"/>
    </row>
    <row r="238" spans="1:12" ht="12.75">
      <c r="A238" s="97"/>
      <c r="B238" s="97"/>
      <c r="C238" s="97"/>
      <c r="D238" s="97"/>
      <c r="E238" s="97"/>
      <c r="F238" s="97"/>
      <c r="G238" s="97"/>
      <c r="H238" s="97"/>
      <c r="I238" s="97"/>
      <c r="L238" s="97"/>
    </row>
    <row r="239" spans="1:12" ht="12.75">
      <c r="A239" s="97"/>
      <c r="B239" s="97"/>
      <c r="C239" s="97"/>
      <c r="D239" s="97"/>
      <c r="E239" s="97"/>
      <c r="F239" s="97"/>
      <c r="G239" s="97"/>
      <c r="H239" s="97"/>
      <c r="I239" s="97"/>
      <c r="L239" s="97"/>
    </row>
    <row r="240" spans="1:12" ht="12.75">
      <c r="A240" s="97"/>
      <c r="B240" s="97"/>
      <c r="C240" s="97"/>
      <c r="D240" s="97"/>
      <c r="E240" s="97"/>
      <c r="F240" s="97"/>
      <c r="G240" s="97"/>
      <c r="H240" s="97"/>
      <c r="I240" s="97"/>
      <c r="L240" s="97"/>
    </row>
    <row r="241" spans="1:12" ht="12.75">
      <c r="A241" s="97"/>
      <c r="B241" s="97"/>
      <c r="C241" s="97"/>
      <c r="D241" s="97"/>
      <c r="E241" s="97"/>
      <c r="F241" s="97"/>
      <c r="G241" s="97"/>
      <c r="H241" s="97"/>
      <c r="I241" s="97"/>
      <c r="L241" s="97"/>
    </row>
    <row r="242" spans="1:12" ht="12.75">
      <c r="A242" s="97"/>
      <c r="B242" s="97"/>
      <c r="C242" s="97"/>
      <c r="D242" s="97"/>
      <c r="E242" s="97"/>
      <c r="F242" s="97"/>
      <c r="G242" s="97"/>
      <c r="H242" s="97"/>
      <c r="I242" s="97"/>
      <c r="L242" s="97"/>
    </row>
    <row r="243" spans="1:12" ht="12.75">
      <c r="A243" s="97"/>
      <c r="B243" s="97"/>
      <c r="C243" s="97"/>
      <c r="D243" s="97"/>
      <c r="E243" s="97"/>
      <c r="F243" s="97"/>
      <c r="G243" s="97"/>
      <c r="H243" s="97"/>
      <c r="I243" s="97"/>
      <c r="L243" s="97"/>
    </row>
    <row r="244" spans="1:12" ht="12.75">
      <c r="A244" s="97"/>
      <c r="B244" s="97"/>
      <c r="C244" s="97"/>
      <c r="D244" s="97"/>
      <c r="E244" s="97"/>
      <c r="F244" s="97"/>
      <c r="G244" s="97"/>
      <c r="H244" s="97"/>
      <c r="I244" s="97"/>
      <c r="L244" s="97"/>
    </row>
    <row r="245" spans="1:12" ht="12.75">
      <c r="A245" s="97"/>
      <c r="B245" s="97"/>
      <c r="C245" s="97"/>
      <c r="D245" s="97"/>
      <c r="E245" s="97"/>
      <c r="F245" s="97"/>
      <c r="G245" s="97"/>
      <c r="H245" s="97"/>
      <c r="I245" s="97"/>
      <c r="L245" s="97"/>
    </row>
    <row r="246" spans="1:12" ht="12.75">
      <c r="A246" s="97"/>
      <c r="B246" s="97"/>
      <c r="C246" s="97"/>
      <c r="D246" s="97"/>
      <c r="E246" s="97"/>
      <c r="F246" s="97"/>
      <c r="G246" s="97"/>
      <c r="H246" s="97"/>
      <c r="I246" s="97"/>
      <c r="L246" s="97"/>
    </row>
    <row r="247" spans="1:12" ht="12.75">
      <c r="A247" s="97"/>
      <c r="B247" s="97"/>
      <c r="C247" s="97"/>
      <c r="D247" s="97"/>
      <c r="E247" s="97"/>
      <c r="F247" s="97"/>
      <c r="G247" s="97"/>
      <c r="H247" s="97"/>
      <c r="I247" s="97"/>
      <c r="L247" s="97"/>
    </row>
    <row r="248" spans="1:12" ht="12.75">
      <c r="A248" s="97"/>
      <c r="B248" s="97"/>
      <c r="C248" s="97"/>
      <c r="D248" s="97"/>
      <c r="E248" s="97"/>
      <c r="F248" s="97"/>
      <c r="G248" s="97"/>
      <c r="H248" s="97"/>
      <c r="I248" s="97"/>
      <c r="L248" s="97"/>
    </row>
    <row r="249" spans="1:12" ht="12.75">
      <c r="A249" s="97"/>
      <c r="B249" s="97"/>
      <c r="C249" s="97"/>
      <c r="D249" s="97"/>
      <c r="E249" s="97"/>
      <c r="F249" s="97"/>
      <c r="G249" s="97"/>
      <c r="H249" s="97"/>
      <c r="I249" s="97"/>
      <c r="L249" s="97"/>
    </row>
    <row r="250" spans="1:12" ht="12.75">
      <c r="A250" s="97"/>
      <c r="B250" s="97"/>
      <c r="C250" s="97"/>
      <c r="D250" s="97"/>
      <c r="E250" s="97"/>
      <c r="F250" s="97"/>
      <c r="G250" s="97"/>
      <c r="H250" s="97"/>
      <c r="I250" s="97"/>
      <c r="L250" s="97"/>
    </row>
    <row r="251" spans="1:12" ht="12.75">
      <c r="A251" s="97"/>
      <c r="B251" s="97"/>
      <c r="C251" s="97"/>
      <c r="D251" s="97"/>
      <c r="E251" s="97"/>
      <c r="F251" s="97"/>
      <c r="G251" s="97"/>
      <c r="H251" s="97"/>
      <c r="I251" s="97"/>
      <c r="L251" s="97"/>
    </row>
    <row r="252" spans="1:12" ht="12.75">
      <c r="A252" s="97"/>
      <c r="B252" s="97"/>
      <c r="C252" s="97"/>
      <c r="D252" s="97"/>
      <c r="E252" s="97"/>
      <c r="F252" s="97"/>
      <c r="G252" s="97"/>
      <c r="H252" s="97"/>
      <c r="I252" s="97"/>
      <c r="L252" s="97"/>
    </row>
    <row r="253" spans="1:12" ht="12.75">
      <c r="A253" s="97"/>
      <c r="B253" s="97"/>
      <c r="C253" s="97"/>
      <c r="D253" s="97"/>
      <c r="E253" s="97"/>
      <c r="F253" s="97"/>
      <c r="G253" s="97"/>
      <c r="H253" s="97"/>
      <c r="I253" s="97"/>
      <c r="L253" s="97"/>
    </row>
    <row r="254" spans="1:12" ht="12.75">
      <c r="A254" s="97"/>
      <c r="B254" s="97"/>
      <c r="C254" s="97"/>
      <c r="D254" s="97"/>
      <c r="E254" s="97"/>
      <c r="F254" s="97"/>
      <c r="G254" s="97"/>
      <c r="H254" s="97"/>
      <c r="I254" s="97"/>
      <c r="L254" s="97"/>
    </row>
    <row r="255" spans="1:12" ht="12.75">
      <c r="A255" s="97"/>
      <c r="B255" s="97"/>
      <c r="C255" s="97"/>
      <c r="D255" s="97"/>
      <c r="E255" s="97"/>
      <c r="F255" s="97"/>
      <c r="G255" s="97"/>
      <c r="H255" s="97"/>
      <c r="I255" s="97"/>
      <c r="L255" s="97"/>
    </row>
    <row r="256" spans="1:12" ht="12.75">
      <c r="A256" s="97"/>
      <c r="B256" s="97"/>
      <c r="C256" s="97"/>
      <c r="D256" s="97"/>
      <c r="E256" s="97"/>
      <c r="F256" s="97"/>
      <c r="G256" s="97"/>
      <c r="H256" s="97"/>
      <c r="I256" s="97"/>
      <c r="L256" s="97"/>
    </row>
    <row r="257" spans="1:12" ht="12.75">
      <c r="A257" s="97"/>
      <c r="B257" s="97"/>
      <c r="C257" s="97"/>
      <c r="D257" s="97"/>
      <c r="E257" s="97"/>
      <c r="F257" s="97"/>
      <c r="G257" s="97"/>
      <c r="H257" s="97"/>
      <c r="I257" s="97"/>
      <c r="L257" s="97"/>
    </row>
    <row r="258" spans="1:12" ht="12.75">
      <c r="A258" s="97"/>
      <c r="B258" s="97"/>
      <c r="C258" s="97"/>
      <c r="D258" s="97"/>
      <c r="E258" s="97"/>
      <c r="F258" s="97"/>
      <c r="G258" s="97"/>
      <c r="H258" s="97"/>
      <c r="I258" s="97"/>
      <c r="L258" s="97"/>
    </row>
    <row r="259" spans="1:12" ht="12.75">
      <c r="A259" s="97"/>
      <c r="B259" s="97"/>
      <c r="C259" s="97"/>
      <c r="D259" s="97"/>
      <c r="E259" s="97"/>
      <c r="F259" s="97"/>
      <c r="G259" s="97"/>
      <c r="H259" s="97"/>
      <c r="I259" s="97"/>
      <c r="L259" s="97"/>
    </row>
    <row r="260" spans="1:12" ht="12.75">
      <c r="A260" s="97"/>
      <c r="B260" s="97"/>
      <c r="C260" s="97"/>
      <c r="D260" s="97"/>
      <c r="E260" s="97"/>
      <c r="F260" s="97"/>
      <c r="G260" s="97"/>
      <c r="H260" s="97"/>
      <c r="I260" s="97"/>
      <c r="L260" s="97"/>
    </row>
    <row r="261" spans="1:12" ht="12.75">
      <c r="A261" s="97"/>
      <c r="B261" s="97"/>
      <c r="C261" s="97"/>
      <c r="D261" s="97"/>
      <c r="E261" s="97"/>
      <c r="F261" s="97"/>
      <c r="G261" s="97"/>
      <c r="H261" s="97"/>
      <c r="I261" s="97"/>
      <c r="L261" s="97"/>
    </row>
    <row r="262" spans="1:12" ht="12.75">
      <c r="A262" s="97"/>
      <c r="B262" s="97"/>
      <c r="C262" s="97"/>
      <c r="D262" s="97"/>
      <c r="E262" s="97"/>
      <c r="F262" s="97"/>
      <c r="G262" s="97"/>
      <c r="H262" s="97"/>
      <c r="I262" s="97"/>
      <c r="L262" s="97"/>
    </row>
    <row r="263" spans="1:12" ht="12.75">
      <c r="A263" s="97"/>
      <c r="B263" s="97"/>
      <c r="C263" s="97"/>
      <c r="D263" s="97"/>
      <c r="E263" s="97"/>
      <c r="F263" s="97"/>
      <c r="G263" s="97"/>
      <c r="H263" s="97"/>
      <c r="I263" s="97"/>
      <c r="L263" s="97"/>
    </row>
    <row r="264" spans="1:12" ht="12.75">
      <c r="A264" s="97"/>
      <c r="B264" s="97"/>
      <c r="C264" s="97"/>
      <c r="D264" s="97"/>
      <c r="E264" s="97"/>
      <c r="F264" s="97"/>
      <c r="G264" s="97"/>
      <c r="H264" s="97"/>
      <c r="I264" s="97"/>
      <c r="L264" s="97"/>
    </row>
    <row r="265" spans="1:12" ht="12.75">
      <c r="A265" s="97"/>
      <c r="B265" s="97"/>
      <c r="C265" s="97"/>
      <c r="D265" s="97"/>
      <c r="E265" s="97"/>
      <c r="F265" s="97"/>
      <c r="G265" s="97"/>
      <c r="H265" s="97"/>
      <c r="I265" s="97"/>
      <c r="L265" s="97"/>
    </row>
    <row r="266" spans="1:12" ht="12.75">
      <c r="A266" s="97"/>
      <c r="B266" s="97"/>
      <c r="C266" s="97"/>
      <c r="D266" s="97"/>
      <c r="E266" s="97"/>
      <c r="F266" s="97"/>
      <c r="G266" s="97"/>
      <c r="H266" s="97"/>
      <c r="I266" s="97"/>
      <c r="L266" s="97"/>
    </row>
    <row r="267" spans="1:12" ht="12.75">
      <c r="A267" s="97"/>
      <c r="B267" s="97"/>
      <c r="C267" s="97"/>
      <c r="D267" s="97"/>
      <c r="E267" s="97"/>
      <c r="F267" s="97"/>
      <c r="G267" s="97"/>
      <c r="H267" s="97"/>
      <c r="I267" s="97"/>
      <c r="L267" s="97"/>
    </row>
    <row r="268" spans="1:12" ht="12.75">
      <c r="A268" s="97"/>
      <c r="B268" s="97"/>
      <c r="C268" s="97"/>
      <c r="D268" s="97"/>
      <c r="E268" s="97"/>
      <c r="F268" s="97"/>
      <c r="G268" s="97"/>
      <c r="H268" s="97"/>
      <c r="I268" s="97"/>
      <c r="L268" s="97"/>
    </row>
    <row r="269" spans="1:12" ht="12.75">
      <c r="A269" s="97"/>
      <c r="B269" s="97"/>
      <c r="C269" s="97"/>
      <c r="D269" s="97"/>
      <c r="E269" s="97"/>
      <c r="F269" s="97"/>
      <c r="G269" s="97"/>
      <c r="H269" s="97"/>
      <c r="I269" s="97"/>
      <c r="L269" s="97"/>
    </row>
    <row r="270" spans="1:12" ht="12.75">
      <c r="A270" s="97"/>
      <c r="B270" s="97"/>
      <c r="C270" s="97"/>
      <c r="D270" s="97"/>
      <c r="E270" s="97"/>
      <c r="F270" s="97"/>
      <c r="G270" s="97"/>
      <c r="H270" s="97"/>
      <c r="I270" s="97"/>
      <c r="L270" s="97"/>
    </row>
    <row r="271" spans="1:12" ht="12.75">
      <c r="A271" s="97"/>
      <c r="B271" s="97"/>
      <c r="C271" s="97"/>
      <c r="D271" s="97"/>
      <c r="E271" s="97"/>
      <c r="F271" s="97"/>
      <c r="G271" s="97"/>
      <c r="H271" s="97"/>
      <c r="I271" s="97"/>
      <c r="L271" s="97"/>
    </row>
    <row r="272" spans="1:12" ht="12.75">
      <c r="A272" s="97"/>
      <c r="B272" s="97"/>
      <c r="C272" s="97"/>
      <c r="D272" s="97"/>
      <c r="E272" s="97"/>
      <c r="F272" s="97"/>
      <c r="G272" s="97"/>
      <c r="H272" s="97"/>
      <c r="I272" s="97"/>
      <c r="L272" s="97"/>
    </row>
    <row r="273" spans="1:12" ht="12.75">
      <c r="A273" s="97"/>
      <c r="B273" s="97"/>
      <c r="C273" s="97"/>
      <c r="D273" s="97"/>
      <c r="E273" s="97"/>
      <c r="F273" s="97"/>
      <c r="G273" s="97"/>
      <c r="H273" s="97"/>
      <c r="I273" s="97"/>
      <c r="L273" s="97"/>
    </row>
    <row r="274" spans="1:12" ht="12.75">
      <c r="A274" s="97"/>
      <c r="B274" s="97"/>
      <c r="C274" s="97"/>
      <c r="D274" s="97"/>
      <c r="E274" s="97"/>
      <c r="F274" s="97"/>
      <c r="G274" s="97"/>
      <c r="H274" s="97"/>
      <c r="I274" s="97"/>
      <c r="L274" s="97"/>
    </row>
    <row r="275" spans="1:12" ht="12.75">
      <c r="A275" s="97"/>
      <c r="B275" s="97"/>
      <c r="C275" s="97"/>
      <c r="D275" s="97"/>
      <c r="E275" s="97"/>
      <c r="F275" s="97"/>
      <c r="G275" s="97"/>
      <c r="H275" s="97"/>
      <c r="I275" s="97"/>
      <c r="L275" s="97"/>
    </row>
    <row r="276" spans="1:12" ht="12.75">
      <c r="A276" s="97"/>
      <c r="B276" s="97"/>
      <c r="C276" s="97"/>
      <c r="D276" s="97"/>
      <c r="E276" s="97"/>
      <c r="F276" s="97"/>
      <c r="G276" s="97"/>
      <c r="H276" s="97"/>
      <c r="I276" s="97"/>
      <c r="L276" s="97"/>
    </row>
    <row r="277" spans="1:12" ht="12.75">
      <c r="A277" s="97"/>
      <c r="B277" s="97"/>
      <c r="C277" s="97"/>
      <c r="D277" s="97"/>
      <c r="E277" s="97"/>
      <c r="F277" s="97"/>
      <c r="G277" s="97"/>
      <c r="H277" s="97"/>
      <c r="I277" s="97"/>
      <c r="L277" s="97"/>
    </row>
    <row r="278" spans="1:12" ht="12.75">
      <c r="A278" s="97"/>
      <c r="B278" s="97"/>
      <c r="C278" s="97"/>
      <c r="D278" s="97"/>
      <c r="E278" s="97"/>
      <c r="F278" s="97"/>
      <c r="G278" s="97"/>
      <c r="H278" s="97"/>
      <c r="I278" s="97"/>
      <c r="L278" s="97"/>
    </row>
    <row r="279" spans="1:12" ht="12.75">
      <c r="A279" s="97"/>
      <c r="B279" s="97"/>
      <c r="C279" s="97"/>
      <c r="D279" s="97"/>
      <c r="E279" s="97"/>
      <c r="F279" s="97"/>
      <c r="G279" s="97"/>
      <c r="H279" s="97"/>
      <c r="I279" s="97"/>
      <c r="L279" s="97"/>
    </row>
    <row r="280" spans="1:12" ht="12.75">
      <c r="A280" s="97"/>
      <c r="B280" s="97"/>
      <c r="C280" s="97"/>
      <c r="D280" s="97"/>
      <c r="E280" s="97"/>
      <c r="F280" s="97"/>
      <c r="G280" s="97"/>
      <c r="H280" s="97"/>
      <c r="I280" s="97"/>
      <c r="L280" s="97"/>
    </row>
    <row r="281" spans="1:12" ht="12.75">
      <c r="A281" s="97"/>
      <c r="B281" s="97"/>
      <c r="C281" s="97"/>
      <c r="D281" s="97"/>
      <c r="E281" s="97"/>
      <c r="F281" s="97"/>
      <c r="G281" s="97"/>
      <c r="H281" s="97"/>
      <c r="I281" s="97"/>
      <c r="L281" s="97"/>
    </row>
    <row r="282" spans="1:12" ht="12.75">
      <c r="A282" s="97"/>
      <c r="B282" s="97"/>
      <c r="C282" s="97"/>
      <c r="D282" s="97"/>
      <c r="E282" s="97"/>
      <c r="F282" s="97"/>
      <c r="G282" s="97"/>
      <c r="H282" s="97"/>
      <c r="I282" s="97"/>
      <c r="L282" s="97"/>
    </row>
    <row r="283" spans="1:12" ht="12.75">
      <c r="A283" s="97"/>
      <c r="B283" s="97"/>
      <c r="C283" s="97"/>
      <c r="D283" s="97"/>
      <c r="E283" s="97"/>
      <c r="F283" s="97"/>
      <c r="G283" s="97"/>
      <c r="H283" s="97"/>
      <c r="I283" s="97"/>
      <c r="L283" s="97"/>
    </row>
    <row r="284" spans="1:12" ht="12.75">
      <c r="A284" s="97"/>
      <c r="B284" s="97"/>
      <c r="C284" s="97"/>
      <c r="D284" s="97"/>
      <c r="E284" s="97"/>
      <c r="F284" s="97"/>
      <c r="G284" s="97"/>
      <c r="H284" s="97"/>
      <c r="I284" s="97"/>
      <c r="L284" s="97"/>
    </row>
    <row r="285" spans="1:12" ht="12.75">
      <c r="A285" s="97"/>
      <c r="B285" s="97"/>
      <c r="C285" s="97"/>
      <c r="D285" s="97"/>
      <c r="E285" s="97"/>
      <c r="F285" s="97"/>
      <c r="G285" s="97"/>
      <c r="H285" s="97"/>
      <c r="I285" s="97"/>
      <c r="L285" s="97"/>
    </row>
    <row r="286" spans="1:12" ht="12.75">
      <c r="A286" s="97"/>
      <c r="B286" s="97"/>
      <c r="C286" s="97"/>
      <c r="D286" s="97"/>
      <c r="E286" s="97"/>
      <c r="F286" s="97"/>
      <c r="G286" s="97"/>
      <c r="H286" s="97"/>
      <c r="I286" s="97"/>
      <c r="L286" s="97"/>
    </row>
    <row r="287" spans="1:12" ht="12.75">
      <c r="A287" s="97"/>
      <c r="B287" s="97"/>
      <c r="C287" s="97"/>
      <c r="D287" s="97"/>
      <c r="E287" s="97"/>
      <c r="F287" s="97"/>
      <c r="G287" s="97"/>
      <c r="H287" s="97"/>
      <c r="I287" s="97"/>
      <c r="L287" s="97"/>
    </row>
    <row r="288" spans="1:12" ht="12.75">
      <c r="A288" s="97"/>
      <c r="B288" s="97"/>
      <c r="C288" s="97"/>
      <c r="D288" s="97"/>
      <c r="E288" s="97"/>
      <c r="F288" s="97"/>
      <c r="G288" s="97"/>
      <c r="H288" s="97"/>
      <c r="I288" s="97"/>
      <c r="L288" s="97"/>
    </row>
    <row r="289" spans="1:12" ht="12.75">
      <c r="A289" s="97"/>
      <c r="B289" s="97"/>
      <c r="C289" s="97"/>
      <c r="D289" s="97"/>
      <c r="E289" s="97"/>
      <c r="F289" s="97"/>
      <c r="G289" s="97"/>
      <c r="H289" s="97"/>
      <c r="I289" s="97"/>
      <c r="L289" s="97"/>
    </row>
    <row r="290" spans="1:12" ht="12.75">
      <c r="A290" s="97"/>
      <c r="B290" s="97"/>
      <c r="C290" s="97"/>
      <c r="D290" s="97"/>
      <c r="E290" s="97"/>
      <c r="F290" s="97"/>
      <c r="G290" s="97"/>
      <c r="H290" s="97"/>
      <c r="I290" s="97"/>
      <c r="L290" s="97"/>
    </row>
    <row r="291" spans="1:12" ht="12.75">
      <c r="A291" s="97"/>
      <c r="B291" s="97"/>
      <c r="C291" s="97"/>
      <c r="D291" s="97"/>
      <c r="E291" s="97"/>
      <c r="F291" s="97"/>
      <c r="G291" s="97"/>
      <c r="H291" s="97"/>
      <c r="I291" s="97"/>
      <c r="L291" s="97"/>
    </row>
    <row r="292" spans="1:12" ht="12.75">
      <c r="A292" s="97"/>
      <c r="B292" s="97"/>
      <c r="C292" s="97"/>
      <c r="D292" s="97"/>
      <c r="E292" s="97"/>
      <c r="F292" s="97"/>
      <c r="G292" s="97"/>
      <c r="H292" s="97"/>
      <c r="I292" s="97"/>
      <c r="L292" s="97"/>
    </row>
    <row r="293" spans="1:12" ht="12.75">
      <c r="A293" s="97"/>
      <c r="B293" s="97"/>
      <c r="C293" s="97"/>
      <c r="D293" s="97"/>
      <c r="E293" s="97"/>
      <c r="F293" s="97"/>
      <c r="G293" s="97"/>
      <c r="H293" s="97"/>
      <c r="I293" s="97"/>
      <c r="L293" s="97"/>
    </row>
    <row r="294" spans="1:12" ht="12.75">
      <c r="A294" s="97"/>
      <c r="B294" s="97"/>
      <c r="C294" s="97"/>
      <c r="D294" s="97"/>
      <c r="E294" s="97"/>
      <c r="F294" s="97"/>
      <c r="G294" s="97"/>
      <c r="H294" s="97"/>
      <c r="I294" s="97"/>
      <c r="L294" s="97"/>
    </row>
    <row r="295" spans="1:12" ht="12.75">
      <c r="A295" s="97"/>
      <c r="B295" s="97"/>
      <c r="C295" s="97"/>
      <c r="D295" s="97"/>
      <c r="E295" s="97"/>
      <c r="F295" s="97"/>
      <c r="G295" s="97"/>
      <c r="H295" s="97"/>
      <c r="I295" s="97"/>
      <c r="L295" s="97"/>
    </row>
    <row r="296" spans="1:12" ht="12.75">
      <c r="A296" s="97"/>
      <c r="B296" s="97"/>
      <c r="C296" s="97"/>
      <c r="D296" s="97"/>
      <c r="E296" s="97"/>
      <c r="F296" s="97"/>
      <c r="G296" s="97"/>
      <c r="H296" s="97"/>
      <c r="I296" s="97"/>
      <c r="L296" s="97"/>
    </row>
    <row r="297" spans="1:12" ht="12.75">
      <c r="A297" s="97"/>
      <c r="B297" s="97"/>
      <c r="C297" s="97"/>
      <c r="D297" s="97"/>
      <c r="E297" s="97"/>
      <c r="F297" s="97"/>
      <c r="G297" s="97"/>
      <c r="H297" s="97"/>
      <c r="I297" s="97"/>
      <c r="L297" s="97"/>
    </row>
  </sheetData>
  <sheetProtection/>
  <mergeCells count="12">
    <mergeCell ref="A5:A9"/>
    <mergeCell ref="B5:C7"/>
    <mergeCell ref="D5:D9"/>
    <mergeCell ref="E5:E9"/>
    <mergeCell ref="F5:F9"/>
    <mergeCell ref="G5:G9"/>
    <mergeCell ref="H5:H9"/>
    <mergeCell ref="B8:B9"/>
    <mergeCell ref="C8:C9"/>
    <mergeCell ref="B17:C17"/>
    <mergeCell ref="F1:I3"/>
    <mergeCell ref="C3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80" zoomScalePageLayoutView="0" workbookViewId="0" topLeftCell="B1">
      <selection activeCell="F1" sqref="F1:G9"/>
    </sheetView>
  </sheetViews>
  <sheetFormatPr defaultColWidth="9.140625" defaultRowHeight="12.75"/>
  <cols>
    <col min="1" max="1" width="71.421875" style="0" hidden="1" customWidth="1"/>
    <col min="2" max="2" width="19.421875" style="0" customWidth="1"/>
    <col min="3" max="3" width="34.421875" style="0" customWidth="1"/>
    <col min="4" max="5" width="12.421875" style="0" customWidth="1"/>
    <col min="6" max="6" width="11.7109375" style="0" customWidth="1"/>
    <col min="7" max="7" width="12.421875" style="0" customWidth="1"/>
  </cols>
  <sheetData>
    <row r="1" spans="1:7" ht="12.75">
      <c r="A1" s="125"/>
      <c r="B1" s="125"/>
      <c r="C1" s="260"/>
      <c r="D1" s="260"/>
      <c r="F1" s="263" t="s">
        <v>379</v>
      </c>
      <c r="G1" s="263"/>
    </row>
    <row r="2" spans="1:7" ht="12.75">
      <c r="A2" s="125"/>
      <c r="B2" s="125"/>
      <c r="C2" s="260"/>
      <c r="D2" s="260"/>
      <c r="F2" s="263"/>
      <c r="G2" s="263"/>
    </row>
    <row r="3" spans="1:7" ht="12.75">
      <c r="A3" s="125"/>
      <c r="B3" s="125"/>
      <c r="C3" s="260"/>
      <c r="D3" s="260"/>
      <c r="F3" s="263"/>
      <c r="G3" s="263"/>
    </row>
    <row r="4" spans="1:7" ht="11.25" customHeight="1">
      <c r="A4" s="125"/>
      <c r="B4" s="125"/>
      <c r="C4" s="260"/>
      <c r="D4" s="260"/>
      <c r="F4" s="263"/>
      <c r="G4" s="263"/>
    </row>
    <row r="5" spans="1:7" ht="33" customHeight="1">
      <c r="A5" s="126"/>
      <c r="B5" s="126"/>
      <c r="C5" s="260"/>
      <c r="D5" s="260"/>
      <c r="F5" s="263"/>
      <c r="G5" s="263"/>
    </row>
    <row r="6" spans="1:7" ht="12.75">
      <c r="A6" s="126"/>
      <c r="B6" s="126"/>
      <c r="C6" s="260"/>
      <c r="D6" s="260"/>
      <c r="F6" s="263"/>
      <c r="G6" s="263"/>
    </row>
    <row r="7" spans="1:7" ht="12.75">
      <c r="A7" s="125"/>
      <c r="B7" s="125"/>
      <c r="C7" s="260"/>
      <c r="D7" s="260"/>
      <c r="F7" s="263"/>
      <c r="G7" s="263"/>
    </row>
    <row r="8" spans="1:7" ht="12.75">
      <c r="A8" s="125"/>
      <c r="B8" s="125"/>
      <c r="C8" s="260"/>
      <c r="D8" s="260"/>
      <c r="F8" s="263"/>
      <c r="G8" s="263"/>
    </row>
    <row r="9" spans="1:7" ht="12.75">
      <c r="A9" s="125"/>
      <c r="B9" s="125"/>
      <c r="C9" s="125"/>
      <c r="D9" s="125"/>
      <c r="E9" s="125"/>
      <c r="F9" s="263"/>
      <c r="G9" s="263"/>
    </row>
    <row r="10" spans="1:7" ht="15" customHeight="1">
      <c r="A10" s="261" t="s">
        <v>375</v>
      </c>
      <c r="B10" s="261"/>
      <c r="C10" s="262"/>
      <c r="D10" s="262"/>
      <c r="E10" s="262"/>
      <c r="F10" s="262"/>
      <c r="G10" s="262"/>
    </row>
    <row r="11" spans="1:7" ht="12.75">
      <c r="A11" s="171"/>
      <c r="B11" s="171"/>
      <c r="C11" s="171"/>
      <c r="D11" s="171"/>
      <c r="E11" s="171"/>
      <c r="F11" s="171"/>
      <c r="G11" s="171" t="s">
        <v>278</v>
      </c>
    </row>
    <row r="12" spans="1:7" ht="82.5" customHeight="1">
      <c r="A12" s="170"/>
      <c r="B12" s="172" t="s">
        <v>297</v>
      </c>
      <c r="C12" s="172" t="s">
        <v>296</v>
      </c>
      <c r="D12" s="172" t="s">
        <v>330</v>
      </c>
      <c r="E12" s="172" t="s">
        <v>331</v>
      </c>
      <c r="F12" s="172" t="s">
        <v>378</v>
      </c>
      <c r="G12" s="172" t="s">
        <v>321</v>
      </c>
    </row>
    <row r="13" spans="1:7" ht="13.5" thickBot="1">
      <c r="A13" s="170"/>
      <c r="B13" s="173">
        <v>1</v>
      </c>
      <c r="C13" s="172">
        <v>2</v>
      </c>
      <c r="D13" s="173">
        <v>3</v>
      </c>
      <c r="E13" s="173">
        <v>4</v>
      </c>
      <c r="F13" s="173" t="s">
        <v>2</v>
      </c>
      <c r="G13" s="173" t="s">
        <v>66</v>
      </c>
    </row>
    <row r="14" spans="1:7" ht="12.75">
      <c r="A14" s="170"/>
      <c r="B14" s="174" t="s">
        <v>4</v>
      </c>
      <c r="C14" s="175" t="s">
        <v>264</v>
      </c>
      <c r="D14" s="176">
        <f>D16+D19+D25+D26+D27+D31+D33+D35+D36+D39</f>
        <v>5033.100000000001</v>
      </c>
      <c r="E14" s="176">
        <f>E16+E19+E25+E26+E27+E31+E33+E35+E36+E39</f>
        <v>5033.100000000001</v>
      </c>
      <c r="F14" s="176">
        <f>F16+F18+F19+F25+F26+F27+F31+F33+F35+F36+F39</f>
        <v>3119.3960000000006</v>
      </c>
      <c r="G14" s="177">
        <f>(F14*100)/E14</f>
        <v>61.977628101964996</v>
      </c>
    </row>
    <row r="15" spans="1:7" ht="12.75">
      <c r="A15" s="170"/>
      <c r="B15" s="174"/>
      <c r="C15" s="175" t="s">
        <v>261</v>
      </c>
      <c r="D15" s="176"/>
      <c r="E15" s="176"/>
      <c r="F15" s="176"/>
      <c r="G15" s="177"/>
    </row>
    <row r="16" spans="1:7" ht="71.25" customHeight="1">
      <c r="A16" s="170"/>
      <c r="B16" s="174" t="s">
        <v>6</v>
      </c>
      <c r="C16" s="175" t="s">
        <v>5</v>
      </c>
      <c r="D16" s="176">
        <v>140</v>
      </c>
      <c r="E16" s="176">
        <f aca="true" t="shared" si="0" ref="E16:E37">D16</f>
        <v>140</v>
      </c>
      <c r="F16" s="176">
        <v>108.4</v>
      </c>
      <c r="G16" s="177">
        <f>(F16*100)/E16</f>
        <v>77.42857142857143</v>
      </c>
    </row>
    <row r="17" spans="1:7" ht="101.25" customHeight="1">
      <c r="A17" s="170"/>
      <c r="B17" s="174" t="s">
        <v>266</v>
      </c>
      <c r="C17" s="175" t="s">
        <v>265</v>
      </c>
      <c r="D17" s="176">
        <v>0</v>
      </c>
      <c r="E17" s="176">
        <f t="shared" si="0"/>
        <v>0</v>
      </c>
      <c r="F17" s="176">
        <v>0</v>
      </c>
      <c r="G17" s="177" t="s">
        <v>301</v>
      </c>
    </row>
    <row r="18" spans="1:7" ht="40.5">
      <c r="A18" s="170"/>
      <c r="B18" s="174" t="s">
        <v>268</v>
      </c>
      <c r="C18" s="175" t="s">
        <v>267</v>
      </c>
      <c r="D18" s="176">
        <v>0</v>
      </c>
      <c r="E18" s="176">
        <f t="shared" si="0"/>
        <v>0</v>
      </c>
      <c r="F18" s="176">
        <v>-9.141</v>
      </c>
      <c r="G18" s="177" t="s">
        <v>301</v>
      </c>
    </row>
    <row r="19" spans="1:7" ht="30">
      <c r="A19" s="170"/>
      <c r="B19" s="174" t="s">
        <v>315</v>
      </c>
      <c r="C19" s="175" t="s">
        <v>316</v>
      </c>
      <c r="D19" s="176">
        <f>D20+D21+D22+D23</f>
        <v>1492.4</v>
      </c>
      <c r="E19" s="176">
        <f>E20+E21+E22+E23</f>
        <v>1492.4</v>
      </c>
      <c r="F19" s="176">
        <f>F20+F21+F22+F23</f>
        <v>813.2479999999999</v>
      </c>
      <c r="G19" s="176">
        <f>(F19*100)/E19</f>
        <v>54.4926293218976</v>
      </c>
    </row>
    <row r="20" spans="1:7" ht="91.5">
      <c r="A20" s="170"/>
      <c r="B20" s="203" t="s">
        <v>332</v>
      </c>
      <c r="C20" s="175" t="s">
        <v>269</v>
      </c>
      <c r="D20" s="176">
        <v>534</v>
      </c>
      <c r="E20" s="176">
        <f>D20</f>
        <v>534</v>
      </c>
      <c r="F20" s="176">
        <v>419.233</v>
      </c>
      <c r="G20" s="177">
        <f aca="true" t="shared" si="1" ref="G20:G39">(F20*100)/E20</f>
        <v>78.50805243445693</v>
      </c>
    </row>
    <row r="21" spans="1:7" ht="102">
      <c r="A21" s="170"/>
      <c r="B21" s="174" t="s">
        <v>333</v>
      </c>
      <c r="C21" s="175" t="s">
        <v>270</v>
      </c>
      <c r="D21" s="176">
        <v>6</v>
      </c>
      <c r="E21" s="176">
        <f>D21</f>
        <v>6</v>
      </c>
      <c r="F21" s="176">
        <v>2.179</v>
      </c>
      <c r="G21" s="177">
        <f t="shared" si="1"/>
        <v>36.31666666666666</v>
      </c>
    </row>
    <row r="22" spans="1:7" ht="91.5">
      <c r="A22" s="170"/>
      <c r="B22" s="174" t="s">
        <v>334</v>
      </c>
      <c r="C22" s="175" t="s">
        <v>271</v>
      </c>
      <c r="D22" s="176">
        <v>952.4</v>
      </c>
      <c r="E22" s="176">
        <f>D22</f>
        <v>952.4</v>
      </c>
      <c r="F22" s="176">
        <v>444.143</v>
      </c>
      <c r="G22" s="177">
        <f t="shared" si="1"/>
        <v>46.63408231835363</v>
      </c>
    </row>
    <row r="23" spans="1:7" ht="91.5">
      <c r="A23" s="170"/>
      <c r="B23" s="174" t="s">
        <v>335</v>
      </c>
      <c r="C23" s="175" t="s">
        <v>272</v>
      </c>
      <c r="D23" s="176">
        <v>0</v>
      </c>
      <c r="E23" s="176">
        <f t="shared" si="0"/>
        <v>0</v>
      </c>
      <c r="F23" s="176">
        <v>-52.307</v>
      </c>
      <c r="G23" s="177"/>
    </row>
    <row r="24" spans="1:7" ht="12.75" hidden="1">
      <c r="A24" s="170"/>
      <c r="B24" s="174" t="s">
        <v>8</v>
      </c>
      <c r="C24" s="175" t="s">
        <v>7</v>
      </c>
      <c r="D24" s="176">
        <v>0</v>
      </c>
      <c r="E24" s="176">
        <f t="shared" si="0"/>
        <v>0</v>
      </c>
      <c r="F24" s="176">
        <v>0</v>
      </c>
      <c r="G24" s="177"/>
    </row>
    <row r="25" spans="1:7" ht="40.5">
      <c r="A25" s="170"/>
      <c r="B25" s="174" t="s">
        <v>10</v>
      </c>
      <c r="C25" s="175" t="s">
        <v>9</v>
      </c>
      <c r="D25" s="176">
        <v>150</v>
      </c>
      <c r="E25" s="176">
        <f>D25</f>
        <v>150</v>
      </c>
      <c r="F25" s="176">
        <v>27.231</v>
      </c>
      <c r="G25" s="177">
        <f t="shared" si="1"/>
        <v>18.154000000000003</v>
      </c>
    </row>
    <row r="26" spans="1:7" ht="30">
      <c r="A26" s="170"/>
      <c r="B26" s="174" t="s">
        <v>12</v>
      </c>
      <c r="C26" s="175" t="s">
        <v>11</v>
      </c>
      <c r="D26" s="176">
        <v>20</v>
      </c>
      <c r="E26" s="176">
        <f>D26</f>
        <v>20</v>
      </c>
      <c r="F26" s="176">
        <v>6.939</v>
      </c>
      <c r="G26" s="177">
        <f t="shared" si="1"/>
        <v>34.695</v>
      </c>
    </row>
    <row r="27" spans="1:7" ht="30">
      <c r="A27" s="170"/>
      <c r="B27" s="174" t="s">
        <v>14</v>
      </c>
      <c r="C27" s="175" t="s">
        <v>13</v>
      </c>
      <c r="D27" s="176">
        <v>100</v>
      </c>
      <c r="E27" s="176">
        <f>D27</f>
        <v>100</v>
      </c>
      <c r="F27" s="176">
        <v>8.83</v>
      </c>
      <c r="G27" s="177">
        <f t="shared" si="1"/>
        <v>8.83</v>
      </c>
    </row>
    <row r="28" spans="1:7" ht="51" hidden="1">
      <c r="A28" s="170"/>
      <c r="B28" s="174" t="s">
        <v>16</v>
      </c>
      <c r="C28" s="175" t="s">
        <v>15</v>
      </c>
      <c r="D28" s="176"/>
      <c r="E28" s="176">
        <f t="shared" si="0"/>
        <v>0</v>
      </c>
      <c r="F28" s="176"/>
      <c r="G28" s="177" t="e">
        <f t="shared" si="1"/>
        <v>#DIV/0!</v>
      </c>
    </row>
    <row r="29" spans="1:7" ht="71.25" hidden="1">
      <c r="A29" s="170"/>
      <c r="B29" s="202" t="s">
        <v>304</v>
      </c>
      <c r="C29" s="175" t="s">
        <v>303</v>
      </c>
      <c r="D29" s="201"/>
      <c r="E29" s="176">
        <f>D29</f>
        <v>0</v>
      </c>
      <c r="F29" s="176">
        <v>0</v>
      </c>
      <c r="G29" s="177" t="e">
        <f t="shared" si="1"/>
        <v>#DIV/0!</v>
      </c>
    </row>
    <row r="30" spans="1:7" ht="30" hidden="1">
      <c r="A30" s="170"/>
      <c r="B30" s="174" t="s">
        <v>274</v>
      </c>
      <c r="C30" s="175" t="s">
        <v>273</v>
      </c>
      <c r="D30" s="176">
        <v>0</v>
      </c>
      <c r="E30" s="176">
        <f t="shared" si="0"/>
        <v>0</v>
      </c>
      <c r="F30" s="176">
        <v>0</v>
      </c>
      <c r="G30" s="177" t="s">
        <v>301</v>
      </c>
    </row>
    <row r="31" spans="1:7" ht="30">
      <c r="A31" s="170"/>
      <c r="B31" s="203" t="s">
        <v>310</v>
      </c>
      <c r="C31" s="175" t="s">
        <v>307</v>
      </c>
      <c r="D31" s="176">
        <v>2455.4</v>
      </c>
      <c r="E31" s="176">
        <f t="shared" si="0"/>
        <v>2455.4</v>
      </c>
      <c r="F31" s="176">
        <v>1841.5</v>
      </c>
      <c r="G31" s="177">
        <f t="shared" si="1"/>
        <v>74.99796367190682</v>
      </c>
    </row>
    <row r="32" spans="1:7" ht="30" hidden="1">
      <c r="A32" s="170"/>
      <c r="B32" s="203" t="s">
        <v>306</v>
      </c>
      <c r="C32" s="175" t="s">
        <v>308</v>
      </c>
      <c r="D32" s="176">
        <v>0</v>
      </c>
      <c r="E32" s="176">
        <f t="shared" si="0"/>
        <v>0</v>
      </c>
      <c r="F32" s="176">
        <v>0</v>
      </c>
      <c r="G32" s="177" t="e">
        <f t="shared" si="1"/>
        <v>#DIV/0!</v>
      </c>
    </row>
    <row r="33" spans="1:7" ht="40.5">
      <c r="A33" s="170"/>
      <c r="B33" s="203" t="s">
        <v>309</v>
      </c>
      <c r="C33" s="175" t="s">
        <v>305</v>
      </c>
      <c r="D33" s="176">
        <v>545.6</v>
      </c>
      <c r="E33" s="176">
        <f t="shared" si="0"/>
        <v>545.6</v>
      </c>
      <c r="F33" s="176">
        <v>273</v>
      </c>
      <c r="G33" s="177">
        <f t="shared" si="1"/>
        <v>50.036656891495596</v>
      </c>
    </row>
    <row r="34" spans="1:7" ht="12.75" hidden="1">
      <c r="A34" s="170"/>
      <c r="B34" s="203">
        <v>9.92202199991E+18</v>
      </c>
      <c r="C34" s="175" t="s">
        <v>317</v>
      </c>
      <c r="D34" s="176"/>
      <c r="E34" s="176"/>
      <c r="F34" s="176"/>
      <c r="G34" s="177" t="e">
        <f t="shared" si="1"/>
        <v>#DIV/0!</v>
      </c>
    </row>
    <row r="35" spans="1:7" ht="30">
      <c r="A35" s="170"/>
      <c r="B35" s="174" t="s">
        <v>275</v>
      </c>
      <c r="C35" s="175" t="s">
        <v>17</v>
      </c>
      <c r="D35" s="176">
        <v>3.8</v>
      </c>
      <c r="E35" s="176">
        <f t="shared" si="0"/>
        <v>3.8</v>
      </c>
      <c r="F35" s="176">
        <v>3.8</v>
      </c>
      <c r="G35" s="177">
        <f t="shared" si="1"/>
        <v>100</v>
      </c>
    </row>
    <row r="36" spans="1:7" ht="40.5">
      <c r="A36" s="170"/>
      <c r="B36" s="174" t="s">
        <v>276</v>
      </c>
      <c r="C36" s="175" t="s">
        <v>18</v>
      </c>
      <c r="D36" s="176">
        <v>118.6</v>
      </c>
      <c r="E36" s="176">
        <f t="shared" si="0"/>
        <v>118.6</v>
      </c>
      <c r="F36" s="176">
        <v>38.289</v>
      </c>
      <c r="G36" s="177">
        <f t="shared" si="1"/>
        <v>32.284148397976395</v>
      </c>
    </row>
    <row r="37" spans="1:7" ht="61.5" hidden="1" thickBot="1">
      <c r="A37" s="170"/>
      <c r="B37" s="174" t="s">
        <v>277</v>
      </c>
      <c r="C37" s="175" t="s">
        <v>19</v>
      </c>
      <c r="D37" s="176"/>
      <c r="E37" s="176">
        <f t="shared" si="0"/>
        <v>0</v>
      </c>
      <c r="F37" s="176"/>
      <c r="G37" s="177" t="e">
        <f t="shared" si="1"/>
        <v>#DIV/0!</v>
      </c>
    </row>
    <row r="38" spans="1:7" ht="41.25" hidden="1" thickBot="1">
      <c r="A38" s="170"/>
      <c r="B38" s="215">
        <v>9.92202499991E+18</v>
      </c>
      <c r="C38" s="216" t="s">
        <v>18</v>
      </c>
      <c r="D38" s="217"/>
      <c r="E38" s="217"/>
      <c r="F38" s="217"/>
      <c r="G38" s="211" t="e">
        <f t="shared" si="1"/>
        <v>#DIV/0!</v>
      </c>
    </row>
    <row r="39" spans="1:7" ht="58.5" customHeight="1">
      <c r="A39" s="170"/>
      <c r="B39" s="219" t="s">
        <v>344</v>
      </c>
      <c r="C39" s="220" t="s">
        <v>343</v>
      </c>
      <c r="D39" s="221">
        <v>7.3</v>
      </c>
      <c r="E39" s="221">
        <f>D39</f>
        <v>7.3</v>
      </c>
      <c r="F39" s="221">
        <v>7.3</v>
      </c>
      <c r="G39" s="221">
        <f t="shared" si="1"/>
        <v>100</v>
      </c>
    </row>
    <row r="40" spans="1:7" ht="51" customHeight="1">
      <c r="A40" s="125"/>
      <c r="B40" s="213" t="s">
        <v>345</v>
      </c>
      <c r="C40" s="218"/>
      <c r="D40" s="212"/>
      <c r="E40" s="212"/>
      <c r="F40" s="212"/>
      <c r="G40" s="214" t="s">
        <v>346</v>
      </c>
    </row>
  </sheetData>
  <sheetProtection/>
  <mergeCells count="10">
    <mergeCell ref="C5:D5"/>
    <mergeCell ref="C6:D6"/>
    <mergeCell ref="C7:D7"/>
    <mergeCell ref="C8:D8"/>
    <mergeCell ref="A10:G10"/>
    <mergeCell ref="F1:G9"/>
    <mergeCell ref="C1:D1"/>
    <mergeCell ref="C2:D2"/>
    <mergeCell ref="C3:D3"/>
    <mergeCell ref="C4:D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V256"/>
  <sheetViews>
    <sheetView zoomScale="60" zoomScaleNormal="60" zoomScalePageLayoutView="70" workbookViewId="0" topLeftCell="A3">
      <selection activeCell="M7" sqref="M7"/>
    </sheetView>
  </sheetViews>
  <sheetFormatPr defaultColWidth="9.140625" defaultRowHeight="12.75"/>
  <cols>
    <col min="1" max="1" width="9.140625" style="3" customWidth="1"/>
    <col min="2" max="2" width="93.421875" style="4" customWidth="1"/>
    <col min="3" max="3" width="8.8515625" style="4" customWidth="1"/>
    <col min="4" max="4" width="10.421875" style="7" customWidth="1"/>
    <col min="5" max="5" width="9.00390625" style="7" customWidth="1"/>
    <col min="6" max="6" width="27.140625" style="7" customWidth="1"/>
    <col min="7" max="7" width="10.421875" style="7" customWidth="1"/>
    <col min="8" max="8" width="16.421875" style="7" customWidth="1"/>
    <col min="9" max="9" width="12.7109375" style="7" customWidth="1"/>
    <col min="10" max="10" width="14.421875" style="7" customWidth="1"/>
    <col min="11" max="11" width="21.421875" style="16" customWidth="1"/>
    <col min="12" max="12" width="13.8515625" style="5" customWidth="1"/>
    <col min="13" max="14" width="16.140625" style="6" customWidth="1"/>
    <col min="15" max="16384" width="9.140625" style="5" customWidth="1"/>
  </cols>
  <sheetData>
    <row r="1" spans="1:39" s="128" customFormat="1" ht="83.25" customHeight="1" hidden="1">
      <c r="A1" s="127"/>
      <c r="B1" s="273"/>
      <c r="C1" s="273"/>
      <c r="D1" s="273"/>
      <c r="E1" s="273"/>
      <c r="F1" s="274" t="s">
        <v>357</v>
      </c>
      <c r="G1" s="274"/>
      <c r="H1" s="274"/>
      <c r="I1" s="274"/>
      <c r="J1" s="274"/>
      <c r="K1" s="274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s="128" customFormat="1" ht="83.25" customHeight="1" hidden="1">
      <c r="A2" s="127"/>
      <c r="B2" s="124"/>
      <c r="C2" s="124"/>
      <c r="D2" s="124"/>
      <c r="E2" s="124"/>
      <c r="F2" s="275" t="s">
        <v>358</v>
      </c>
      <c r="G2" s="275"/>
      <c r="H2" s="275"/>
      <c r="I2" s="275"/>
      <c r="J2" s="275"/>
      <c r="K2" s="275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</row>
    <row r="3" spans="1:39" s="128" customFormat="1" ht="83.25" customHeight="1">
      <c r="A3" s="127"/>
      <c r="B3" s="273"/>
      <c r="C3" s="273"/>
      <c r="D3" s="273"/>
      <c r="E3" s="273"/>
      <c r="F3" s="276" t="s">
        <v>377</v>
      </c>
      <c r="G3" s="276"/>
      <c r="H3" s="276"/>
      <c r="I3" s="276"/>
      <c r="J3" s="276"/>
      <c r="K3" s="276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</row>
    <row r="4" spans="1:11" ht="51.75" customHeight="1">
      <c r="A4" s="270" t="s">
        <v>376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4" ht="18">
      <c r="A5" s="8"/>
      <c r="B5" s="9"/>
      <c r="C5" s="9"/>
      <c r="D5" s="10"/>
      <c r="E5" s="10"/>
      <c r="F5" s="10"/>
      <c r="G5" s="8"/>
      <c r="H5" s="8"/>
      <c r="I5" s="8"/>
      <c r="J5" s="8"/>
      <c r="K5" s="11" t="s">
        <v>67</v>
      </c>
      <c r="L5" s="271"/>
      <c r="M5" s="271"/>
      <c r="N5" s="5"/>
    </row>
    <row r="6" spans="1:14" ht="18.75" customHeight="1">
      <c r="A6" s="12"/>
      <c r="B6" s="13"/>
      <c r="C6" s="14"/>
      <c r="D6" s="15"/>
      <c r="E6" s="15"/>
      <c r="F6" s="15"/>
      <c r="G6" s="15"/>
      <c r="H6" s="264" t="s">
        <v>336</v>
      </c>
      <c r="I6" s="264" t="s">
        <v>337</v>
      </c>
      <c r="J6" s="266" t="s">
        <v>380</v>
      </c>
      <c r="K6" s="268" t="s">
        <v>244</v>
      </c>
      <c r="L6" s="272"/>
      <c r="M6" s="272"/>
      <c r="N6" s="5"/>
    </row>
    <row r="7" spans="1:14" ht="118.5" customHeight="1">
      <c r="A7" s="129" t="s">
        <v>68</v>
      </c>
      <c r="B7" s="129" t="s">
        <v>69</v>
      </c>
      <c r="C7" s="129" t="s">
        <v>70</v>
      </c>
      <c r="D7" s="129" t="s">
        <v>71</v>
      </c>
      <c r="E7" s="129" t="s">
        <v>72</v>
      </c>
      <c r="F7" s="129" t="s">
        <v>73</v>
      </c>
      <c r="G7" s="129" t="s">
        <v>74</v>
      </c>
      <c r="H7" s="265"/>
      <c r="I7" s="265"/>
      <c r="J7" s="267"/>
      <c r="K7" s="269"/>
      <c r="M7" s="5"/>
      <c r="N7" s="5"/>
    </row>
    <row r="8" spans="1:14" ht="18">
      <c r="A8" s="17">
        <v>1</v>
      </c>
      <c r="B8" s="18">
        <v>2</v>
      </c>
      <c r="C8" s="18" t="s">
        <v>0</v>
      </c>
      <c r="D8" s="19" t="s">
        <v>1</v>
      </c>
      <c r="E8" s="19" t="s">
        <v>2</v>
      </c>
      <c r="F8" s="19" t="s">
        <v>3</v>
      </c>
      <c r="G8" s="20" t="s">
        <v>75</v>
      </c>
      <c r="H8" s="20" t="s">
        <v>245</v>
      </c>
      <c r="I8" s="20" t="s">
        <v>246</v>
      </c>
      <c r="J8" s="20" t="s">
        <v>156</v>
      </c>
      <c r="K8" s="130">
        <v>11</v>
      </c>
      <c r="M8" s="5"/>
      <c r="N8" s="5"/>
    </row>
    <row r="9" spans="1:14" ht="43.5" customHeight="1">
      <c r="A9" s="21">
        <v>1</v>
      </c>
      <c r="B9" s="22" t="s">
        <v>359</v>
      </c>
      <c r="C9" s="147" t="s">
        <v>76</v>
      </c>
      <c r="D9" s="19"/>
      <c r="E9" s="19"/>
      <c r="F9" s="19"/>
      <c r="G9" s="20"/>
      <c r="H9" s="33">
        <f aca="true" t="shared" si="0" ref="H9:H15">H10</f>
        <v>6.2</v>
      </c>
      <c r="I9" s="148">
        <f>H9</f>
        <v>6.2</v>
      </c>
      <c r="J9" s="148">
        <f>J10</f>
        <v>6.2</v>
      </c>
      <c r="K9" s="33">
        <f>(J9*100)/I9</f>
        <v>100</v>
      </c>
      <c r="M9" s="5"/>
      <c r="N9" s="5"/>
    </row>
    <row r="10" spans="1:14" ht="25.5" customHeight="1">
      <c r="A10" s="21"/>
      <c r="B10" s="22" t="s">
        <v>77</v>
      </c>
      <c r="C10" s="150" t="s">
        <v>76</v>
      </c>
      <c r="D10" s="150" t="s">
        <v>78</v>
      </c>
      <c r="E10" s="150" t="s">
        <v>79</v>
      </c>
      <c r="F10" s="150"/>
      <c r="G10" s="151"/>
      <c r="H10" s="33">
        <f t="shared" si="0"/>
        <v>6.2</v>
      </c>
      <c r="I10" s="148">
        <f aca="true" t="shared" si="1" ref="I10:I72">H10</f>
        <v>6.2</v>
      </c>
      <c r="J10" s="148">
        <f aca="true" t="shared" si="2" ref="J10:J15">J11</f>
        <v>6.2</v>
      </c>
      <c r="K10" s="33">
        <f aca="true" t="shared" si="3" ref="K10:K72">(J10*100)/I10</f>
        <v>100</v>
      </c>
      <c r="M10" s="5"/>
      <c r="N10" s="5"/>
    </row>
    <row r="11" spans="1:14" ht="70.5" customHeight="1">
      <c r="A11" s="17"/>
      <c r="B11" s="23" t="s">
        <v>28</v>
      </c>
      <c r="C11" s="24" t="s">
        <v>76</v>
      </c>
      <c r="D11" s="24" t="s">
        <v>78</v>
      </c>
      <c r="E11" s="24" t="s">
        <v>80</v>
      </c>
      <c r="F11" s="24"/>
      <c r="G11" s="25"/>
      <c r="H11" s="27">
        <f t="shared" si="0"/>
        <v>6.2</v>
      </c>
      <c r="I11" s="143">
        <f t="shared" si="1"/>
        <v>6.2</v>
      </c>
      <c r="J11" s="143">
        <f t="shared" si="2"/>
        <v>6.2</v>
      </c>
      <c r="K11" s="26">
        <f t="shared" si="3"/>
        <v>100</v>
      </c>
      <c r="M11" s="5"/>
      <c r="N11" s="5"/>
    </row>
    <row r="12" spans="1:14" ht="27.75" customHeight="1">
      <c r="A12" s="17"/>
      <c r="B12" s="28" t="s">
        <v>29</v>
      </c>
      <c r="C12" s="24" t="s">
        <v>76</v>
      </c>
      <c r="D12" s="24" t="s">
        <v>78</v>
      </c>
      <c r="E12" s="24" t="s">
        <v>80</v>
      </c>
      <c r="F12" s="24" t="s">
        <v>81</v>
      </c>
      <c r="G12" s="25"/>
      <c r="H12" s="27">
        <f>H13</f>
        <v>6.2</v>
      </c>
      <c r="I12" s="143">
        <f t="shared" si="1"/>
        <v>6.2</v>
      </c>
      <c r="J12" s="143">
        <f t="shared" si="2"/>
        <v>6.2</v>
      </c>
      <c r="K12" s="26">
        <f t="shared" si="3"/>
        <v>100</v>
      </c>
      <c r="M12" s="5"/>
      <c r="N12" s="5"/>
    </row>
    <row r="13" spans="1:14" ht="48.75" customHeight="1">
      <c r="A13" s="17"/>
      <c r="B13" s="28" t="s">
        <v>82</v>
      </c>
      <c r="C13" s="24" t="s">
        <v>76</v>
      </c>
      <c r="D13" s="24" t="s">
        <v>78</v>
      </c>
      <c r="E13" s="24" t="s">
        <v>80</v>
      </c>
      <c r="F13" s="24" t="s">
        <v>83</v>
      </c>
      <c r="G13" s="25"/>
      <c r="H13" s="27">
        <f>H14</f>
        <v>6.2</v>
      </c>
      <c r="I13" s="143">
        <f t="shared" si="1"/>
        <v>6.2</v>
      </c>
      <c r="J13" s="143">
        <f t="shared" si="2"/>
        <v>6.2</v>
      </c>
      <c r="K13" s="26">
        <f t="shared" si="3"/>
        <v>100</v>
      </c>
      <c r="M13" s="5"/>
      <c r="N13" s="5"/>
    </row>
    <row r="14" spans="1:14" ht="43.5" customHeight="1">
      <c r="A14" s="17"/>
      <c r="B14" s="28" t="s">
        <v>30</v>
      </c>
      <c r="C14" s="24" t="s">
        <v>76</v>
      </c>
      <c r="D14" s="24" t="s">
        <v>78</v>
      </c>
      <c r="E14" s="24" t="s">
        <v>80</v>
      </c>
      <c r="F14" s="24" t="s">
        <v>84</v>
      </c>
      <c r="G14" s="25"/>
      <c r="H14" s="27">
        <f t="shared" si="0"/>
        <v>6.2</v>
      </c>
      <c r="I14" s="143">
        <f t="shared" si="1"/>
        <v>6.2</v>
      </c>
      <c r="J14" s="143">
        <f t="shared" si="2"/>
        <v>6.2</v>
      </c>
      <c r="K14" s="26">
        <f t="shared" si="3"/>
        <v>100</v>
      </c>
      <c r="M14" s="5"/>
      <c r="N14" s="5"/>
    </row>
    <row r="15" spans="1:14" ht="55.5" customHeight="1">
      <c r="A15" s="17"/>
      <c r="B15" s="28" t="s">
        <v>85</v>
      </c>
      <c r="C15" s="24" t="s">
        <v>76</v>
      </c>
      <c r="D15" s="24" t="s">
        <v>86</v>
      </c>
      <c r="E15" s="24" t="s">
        <v>80</v>
      </c>
      <c r="F15" s="24" t="s">
        <v>87</v>
      </c>
      <c r="G15" s="25"/>
      <c r="H15" s="27">
        <f t="shared" si="0"/>
        <v>6.2</v>
      </c>
      <c r="I15" s="143">
        <f t="shared" si="1"/>
        <v>6.2</v>
      </c>
      <c r="J15" s="143">
        <f t="shared" si="2"/>
        <v>6.2</v>
      </c>
      <c r="K15" s="26">
        <f t="shared" si="3"/>
        <v>100</v>
      </c>
      <c r="M15" s="5"/>
      <c r="N15" s="5"/>
    </row>
    <row r="16" spans="1:14" ht="31.5" customHeight="1">
      <c r="A16" s="17"/>
      <c r="B16" s="28" t="s">
        <v>31</v>
      </c>
      <c r="C16" s="24" t="s">
        <v>76</v>
      </c>
      <c r="D16" s="24" t="s">
        <v>78</v>
      </c>
      <c r="E16" s="24" t="s">
        <v>80</v>
      </c>
      <c r="F16" s="24" t="s">
        <v>87</v>
      </c>
      <c r="G16" s="25" t="s">
        <v>88</v>
      </c>
      <c r="H16" s="27">
        <v>6.2</v>
      </c>
      <c r="I16" s="143">
        <f t="shared" si="1"/>
        <v>6.2</v>
      </c>
      <c r="J16" s="143">
        <v>6.2</v>
      </c>
      <c r="K16" s="26">
        <f t="shared" si="3"/>
        <v>100</v>
      </c>
      <c r="M16" s="5"/>
      <c r="N16" s="5"/>
    </row>
    <row r="17" spans="1:11" s="34" customFormat="1" ht="42" customHeight="1">
      <c r="A17" s="29">
        <v>2</v>
      </c>
      <c r="B17" s="30" t="s">
        <v>360</v>
      </c>
      <c r="C17" s="31" t="s">
        <v>89</v>
      </c>
      <c r="D17" s="32"/>
      <c r="E17" s="32"/>
      <c r="F17" s="32"/>
      <c r="G17" s="32"/>
      <c r="H17" s="33">
        <f>H18+H84+H92+H126+H149+H183+H211+H236+H194+H163+H204</f>
        <v>6282.582</v>
      </c>
      <c r="I17" s="33">
        <f>I18+I84+I92+I126+I149+I183+I211+I236+I194+I163+I204</f>
        <v>6282.582</v>
      </c>
      <c r="J17" s="144">
        <f>J18+J84+J92+J126+J163+J211+J238</f>
        <v>1717.1779999999999</v>
      </c>
      <c r="K17" s="33">
        <f t="shared" si="3"/>
        <v>27.332361121589816</v>
      </c>
    </row>
    <row r="18" spans="1:11" s="34" customFormat="1" ht="33.75" customHeight="1">
      <c r="A18" s="35"/>
      <c r="B18" s="36" t="s">
        <v>77</v>
      </c>
      <c r="C18" s="31" t="s">
        <v>89</v>
      </c>
      <c r="D18" s="32" t="s">
        <v>78</v>
      </c>
      <c r="E18" s="32" t="s">
        <v>79</v>
      </c>
      <c r="F18" s="32"/>
      <c r="G18" s="32"/>
      <c r="H18" s="149">
        <f>H19+H25+H55++H49</f>
        <v>3320.322</v>
      </c>
      <c r="I18" s="148">
        <f t="shared" si="1"/>
        <v>3320.322</v>
      </c>
      <c r="J18" s="144">
        <f>J19+J25+J49+J55</f>
        <v>1413.125</v>
      </c>
      <c r="K18" s="33">
        <f t="shared" si="3"/>
        <v>42.55987822867782</v>
      </c>
    </row>
    <row r="19" spans="1:11" s="34" customFormat="1" ht="42.75" customHeight="1">
      <c r="A19" s="35"/>
      <c r="B19" s="39" t="s">
        <v>20</v>
      </c>
      <c r="C19" s="37" t="s">
        <v>89</v>
      </c>
      <c r="D19" s="38" t="s">
        <v>78</v>
      </c>
      <c r="E19" s="38" t="s">
        <v>90</v>
      </c>
      <c r="F19" s="38"/>
      <c r="G19" s="38"/>
      <c r="H19" s="27">
        <f>H20</f>
        <v>830.2</v>
      </c>
      <c r="I19" s="143">
        <f t="shared" si="1"/>
        <v>830.2</v>
      </c>
      <c r="J19" s="142">
        <f>J20</f>
        <v>268.521</v>
      </c>
      <c r="K19" s="26">
        <f t="shared" si="3"/>
        <v>32.344133943628044</v>
      </c>
    </row>
    <row r="20" spans="1:11" s="34" customFormat="1" ht="69.75" customHeight="1">
      <c r="A20" s="35"/>
      <c r="B20" s="131" t="s">
        <v>347</v>
      </c>
      <c r="C20" s="37" t="s">
        <v>89</v>
      </c>
      <c r="D20" s="38" t="s">
        <v>78</v>
      </c>
      <c r="E20" s="38" t="s">
        <v>90</v>
      </c>
      <c r="F20" s="38" t="s">
        <v>91</v>
      </c>
      <c r="G20" s="38"/>
      <c r="H20" s="27">
        <f>H21</f>
        <v>830.2</v>
      </c>
      <c r="I20" s="143">
        <f t="shared" si="1"/>
        <v>830.2</v>
      </c>
      <c r="J20" s="142">
        <f>J21</f>
        <v>268.521</v>
      </c>
      <c r="K20" s="26">
        <f t="shared" si="3"/>
        <v>32.344133943628044</v>
      </c>
    </row>
    <row r="21" spans="1:14" ht="26.25" customHeight="1">
      <c r="A21" s="40"/>
      <c r="B21" s="41" t="s">
        <v>21</v>
      </c>
      <c r="C21" s="37" t="s">
        <v>89</v>
      </c>
      <c r="D21" s="38" t="s">
        <v>78</v>
      </c>
      <c r="E21" s="38" t="s">
        <v>90</v>
      </c>
      <c r="F21" s="38" t="s">
        <v>92</v>
      </c>
      <c r="G21" s="38"/>
      <c r="H21" s="27">
        <f>H22</f>
        <v>830.2</v>
      </c>
      <c r="I21" s="143">
        <f t="shared" si="1"/>
        <v>830.2</v>
      </c>
      <c r="J21" s="142">
        <f>J22</f>
        <v>268.521</v>
      </c>
      <c r="K21" s="26">
        <f t="shared" si="3"/>
        <v>32.344133943628044</v>
      </c>
      <c r="M21" s="5"/>
      <c r="N21" s="5"/>
    </row>
    <row r="22" spans="1:14" ht="48" customHeight="1">
      <c r="A22" s="40"/>
      <c r="B22" s="42" t="s">
        <v>93</v>
      </c>
      <c r="C22" s="43" t="s">
        <v>89</v>
      </c>
      <c r="D22" s="44" t="s">
        <v>78</v>
      </c>
      <c r="E22" s="44" t="s">
        <v>90</v>
      </c>
      <c r="F22" s="44" t="s">
        <v>94</v>
      </c>
      <c r="G22" s="38"/>
      <c r="H22" s="27">
        <f>H23</f>
        <v>830.2</v>
      </c>
      <c r="I22" s="143">
        <f t="shared" si="1"/>
        <v>830.2</v>
      </c>
      <c r="J22" s="142">
        <f>J23</f>
        <v>268.521</v>
      </c>
      <c r="K22" s="26">
        <f t="shared" si="3"/>
        <v>32.344133943628044</v>
      </c>
      <c r="M22" s="5"/>
      <c r="N22" s="5"/>
    </row>
    <row r="23" spans="1:14" ht="32.25" customHeight="1">
      <c r="A23" s="40"/>
      <c r="B23" s="41" t="s">
        <v>22</v>
      </c>
      <c r="C23" s="37" t="s">
        <v>89</v>
      </c>
      <c r="D23" s="38" t="s">
        <v>78</v>
      </c>
      <c r="E23" s="38" t="s">
        <v>90</v>
      </c>
      <c r="F23" s="38" t="s">
        <v>95</v>
      </c>
      <c r="G23" s="38"/>
      <c r="H23" s="27">
        <f>H24</f>
        <v>830.2</v>
      </c>
      <c r="I23" s="143">
        <f t="shared" si="1"/>
        <v>830.2</v>
      </c>
      <c r="J23" s="142">
        <f>J24</f>
        <v>268.521</v>
      </c>
      <c r="K23" s="26">
        <f t="shared" si="3"/>
        <v>32.344133943628044</v>
      </c>
      <c r="M23" s="5"/>
      <c r="N23" s="5"/>
    </row>
    <row r="24" spans="1:14" ht="93" customHeight="1">
      <c r="A24" s="40"/>
      <c r="B24" s="41" t="s">
        <v>23</v>
      </c>
      <c r="C24" s="37" t="s">
        <v>89</v>
      </c>
      <c r="D24" s="38" t="s">
        <v>78</v>
      </c>
      <c r="E24" s="38" t="s">
        <v>90</v>
      </c>
      <c r="F24" s="38" t="s">
        <v>95</v>
      </c>
      <c r="G24" s="38" t="s">
        <v>96</v>
      </c>
      <c r="H24" s="27">
        <v>830.2</v>
      </c>
      <c r="I24" s="143">
        <f t="shared" si="1"/>
        <v>830.2</v>
      </c>
      <c r="J24" s="142">
        <v>268.521</v>
      </c>
      <c r="K24" s="26">
        <f t="shared" si="3"/>
        <v>32.344133943628044</v>
      </c>
      <c r="M24" s="5"/>
      <c r="N24" s="5"/>
    </row>
    <row r="25" spans="1:11" s="204" customFormat="1" ht="72" customHeight="1">
      <c r="A25" s="35"/>
      <c r="B25" s="30" t="s">
        <v>24</v>
      </c>
      <c r="C25" s="31" t="s">
        <v>89</v>
      </c>
      <c r="D25" s="32" t="s">
        <v>78</v>
      </c>
      <c r="E25" s="32" t="s">
        <v>97</v>
      </c>
      <c r="F25" s="32"/>
      <c r="G25" s="32"/>
      <c r="H25" s="54">
        <f>H26</f>
        <v>2490.1220000000003</v>
      </c>
      <c r="I25" s="148">
        <f t="shared" si="1"/>
        <v>2490.1220000000003</v>
      </c>
      <c r="J25" s="144">
        <f>J26</f>
        <v>1144.604</v>
      </c>
      <c r="K25" s="33">
        <f t="shared" si="3"/>
        <v>45.96577998989608</v>
      </c>
    </row>
    <row r="26" spans="1:14" ht="65.25" customHeight="1">
      <c r="A26" s="40"/>
      <c r="B26" s="131" t="s">
        <v>347</v>
      </c>
      <c r="C26" s="37" t="s">
        <v>89</v>
      </c>
      <c r="D26" s="38" t="s">
        <v>78</v>
      </c>
      <c r="E26" s="38" t="s">
        <v>97</v>
      </c>
      <c r="F26" s="38" t="s">
        <v>91</v>
      </c>
      <c r="G26" s="38"/>
      <c r="H26" s="27">
        <f>H27</f>
        <v>2490.1220000000003</v>
      </c>
      <c r="I26" s="143">
        <f t="shared" si="1"/>
        <v>2490.1220000000003</v>
      </c>
      <c r="J26" s="142">
        <f>J27</f>
        <v>1144.604</v>
      </c>
      <c r="K26" s="26">
        <f t="shared" si="3"/>
        <v>45.96577998989608</v>
      </c>
      <c r="M26" s="5"/>
      <c r="N26" s="5"/>
    </row>
    <row r="27" spans="1:14" ht="36" customHeight="1">
      <c r="A27" s="40"/>
      <c r="B27" s="131" t="s">
        <v>21</v>
      </c>
      <c r="C27" s="37" t="s">
        <v>89</v>
      </c>
      <c r="D27" s="38" t="s">
        <v>78</v>
      </c>
      <c r="E27" s="38" t="s">
        <v>97</v>
      </c>
      <c r="F27" s="38" t="s">
        <v>92</v>
      </c>
      <c r="G27" s="38"/>
      <c r="H27" s="27">
        <f>H28</f>
        <v>2490.1220000000003</v>
      </c>
      <c r="I27" s="143">
        <f t="shared" si="1"/>
        <v>2490.1220000000003</v>
      </c>
      <c r="J27" s="142">
        <f>J28</f>
        <v>1144.604</v>
      </c>
      <c r="K27" s="26">
        <f t="shared" si="3"/>
        <v>45.96577998989608</v>
      </c>
      <c r="M27" s="5"/>
      <c r="N27" s="5"/>
    </row>
    <row r="28" spans="1:14" ht="46.5" customHeight="1">
      <c r="A28" s="40"/>
      <c r="B28" s="132" t="s">
        <v>25</v>
      </c>
      <c r="C28" s="37" t="s">
        <v>89</v>
      </c>
      <c r="D28" s="38" t="s">
        <v>78</v>
      </c>
      <c r="E28" s="38" t="s">
        <v>97</v>
      </c>
      <c r="F28" s="38" t="s">
        <v>98</v>
      </c>
      <c r="G28" s="38"/>
      <c r="H28" s="27">
        <f>H29+H33</f>
        <v>2490.1220000000003</v>
      </c>
      <c r="I28" s="143">
        <f t="shared" si="1"/>
        <v>2490.1220000000003</v>
      </c>
      <c r="J28" s="142">
        <f>J29+J33</f>
        <v>1144.604</v>
      </c>
      <c r="K28" s="26">
        <f t="shared" si="3"/>
        <v>45.96577998989608</v>
      </c>
      <c r="M28" s="5"/>
      <c r="N28" s="5"/>
    </row>
    <row r="29" spans="1:14" ht="48" customHeight="1">
      <c r="A29" s="40"/>
      <c r="B29" s="41" t="s">
        <v>22</v>
      </c>
      <c r="C29" s="37" t="s">
        <v>89</v>
      </c>
      <c r="D29" s="38" t="s">
        <v>78</v>
      </c>
      <c r="E29" s="38" t="s">
        <v>97</v>
      </c>
      <c r="F29" s="38" t="s">
        <v>99</v>
      </c>
      <c r="G29" s="38"/>
      <c r="H29" s="27">
        <f>H30+H31+H32</f>
        <v>2486.322</v>
      </c>
      <c r="I29" s="143">
        <f t="shared" si="1"/>
        <v>2486.322</v>
      </c>
      <c r="J29" s="142">
        <f>J30+J31+J32</f>
        <v>1140.804</v>
      </c>
      <c r="K29" s="26">
        <f t="shared" si="3"/>
        <v>45.88319614273614</v>
      </c>
      <c r="M29" s="5"/>
      <c r="N29" s="5"/>
    </row>
    <row r="30" spans="1:14" ht="96.75" customHeight="1">
      <c r="A30" s="40"/>
      <c r="B30" s="42" t="s">
        <v>23</v>
      </c>
      <c r="C30" s="37" t="s">
        <v>89</v>
      </c>
      <c r="D30" s="38" t="s">
        <v>78</v>
      </c>
      <c r="E30" s="38" t="s">
        <v>97</v>
      </c>
      <c r="F30" s="38" t="s">
        <v>99</v>
      </c>
      <c r="G30" s="38" t="s">
        <v>96</v>
      </c>
      <c r="H30" s="27">
        <v>2020.7</v>
      </c>
      <c r="I30" s="143">
        <f t="shared" si="1"/>
        <v>2020.7</v>
      </c>
      <c r="J30" s="142">
        <v>916.2</v>
      </c>
      <c r="K30" s="26">
        <f t="shared" si="3"/>
        <v>45.340723511654375</v>
      </c>
      <c r="M30" s="5"/>
      <c r="N30" s="5"/>
    </row>
    <row r="31" spans="1:14" ht="50.25" customHeight="1">
      <c r="A31" s="40"/>
      <c r="B31" s="47" t="s">
        <v>100</v>
      </c>
      <c r="C31" s="37" t="s">
        <v>89</v>
      </c>
      <c r="D31" s="38" t="s">
        <v>78</v>
      </c>
      <c r="E31" s="38" t="s">
        <v>97</v>
      </c>
      <c r="F31" s="38" t="s">
        <v>99</v>
      </c>
      <c r="G31" s="38" t="s">
        <v>101</v>
      </c>
      <c r="H31" s="27">
        <v>460.422</v>
      </c>
      <c r="I31" s="143">
        <f t="shared" si="1"/>
        <v>460.422</v>
      </c>
      <c r="J31" s="142">
        <v>223.731</v>
      </c>
      <c r="K31" s="26">
        <f t="shared" si="3"/>
        <v>48.592595488486644</v>
      </c>
      <c r="M31" s="5"/>
      <c r="N31" s="5"/>
    </row>
    <row r="32" spans="1:14" ht="25.5" customHeight="1">
      <c r="A32" s="40"/>
      <c r="B32" s="47" t="s">
        <v>26</v>
      </c>
      <c r="C32" s="37" t="s">
        <v>89</v>
      </c>
      <c r="D32" s="38" t="s">
        <v>78</v>
      </c>
      <c r="E32" s="38" t="s">
        <v>97</v>
      </c>
      <c r="F32" s="38" t="s">
        <v>99</v>
      </c>
      <c r="G32" s="38" t="s">
        <v>102</v>
      </c>
      <c r="H32" s="27">
        <v>5.2</v>
      </c>
      <c r="I32" s="143">
        <f t="shared" si="1"/>
        <v>5.2</v>
      </c>
      <c r="J32" s="142">
        <v>0.873</v>
      </c>
      <c r="K32" s="26">
        <f t="shared" si="3"/>
        <v>16.788461538461537</v>
      </c>
      <c r="M32" s="5"/>
      <c r="N32" s="5"/>
    </row>
    <row r="33" spans="1:14" ht="66" customHeight="1">
      <c r="A33" s="40"/>
      <c r="B33" s="48" t="s">
        <v>27</v>
      </c>
      <c r="C33" s="37" t="s">
        <v>89</v>
      </c>
      <c r="D33" s="38" t="s">
        <v>78</v>
      </c>
      <c r="E33" s="38" t="s">
        <v>97</v>
      </c>
      <c r="F33" s="38" t="s">
        <v>103</v>
      </c>
      <c r="G33" s="38"/>
      <c r="H33" s="27">
        <f>H34</f>
        <v>3.8</v>
      </c>
      <c r="I33" s="143">
        <f t="shared" si="1"/>
        <v>3.8</v>
      </c>
      <c r="J33" s="142">
        <f>J34</f>
        <v>3.8</v>
      </c>
      <c r="K33" s="26">
        <f t="shared" si="3"/>
        <v>100</v>
      </c>
      <c r="M33" s="5"/>
      <c r="N33" s="5"/>
    </row>
    <row r="34" spans="1:14" ht="42.75">
      <c r="A34" s="40"/>
      <c r="B34" s="47" t="s">
        <v>100</v>
      </c>
      <c r="C34" s="37" t="s">
        <v>89</v>
      </c>
      <c r="D34" s="38" t="s">
        <v>78</v>
      </c>
      <c r="E34" s="38" t="s">
        <v>97</v>
      </c>
      <c r="F34" s="38" t="s">
        <v>103</v>
      </c>
      <c r="G34" s="38" t="s">
        <v>101</v>
      </c>
      <c r="H34" s="46">
        <v>3.8</v>
      </c>
      <c r="I34" s="143">
        <f t="shared" si="1"/>
        <v>3.8</v>
      </c>
      <c r="J34" s="142">
        <v>3.8</v>
      </c>
      <c r="K34" s="26">
        <f t="shared" si="3"/>
        <v>100</v>
      </c>
      <c r="M34" s="5"/>
      <c r="N34" s="5"/>
    </row>
    <row r="35" spans="1:14" ht="42.75" hidden="1">
      <c r="A35" s="40"/>
      <c r="B35" s="23" t="s">
        <v>28</v>
      </c>
      <c r="C35" s="37" t="s">
        <v>89</v>
      </c>
      <c r="D35" s="38" t="s">
        <v>78</v>
      </c>
      <c r="E35" s="38" t="s">
        <v>80</v>
      </c>
      <c r="F35" s="38"/>
      <c r="G35" s="38"/>
      <c r="H35" s="46">
        <f>H36</f>
        <v>0</v>
      </c>
      <c r="I35" s="143">
        <f t="shared" si="1"/>
        <v>0</v>
      </c>
      <c r="J35" s="142"/>
      <c r="K35" s="26" t="e">
        <f t="shared" si="3"/>
        <v>#DIV/0!</v>
      </c>
      <c r="M35" s="5"/>
      <c r="N35" s="5"/>
    </row>
    <row r="36" spans="1:14" ht="42.75" hidden="1">
      <c r="A36" s="40"/>
      <c r="B36" s="131" t="s">
        <v>347</v>
      </c>
      <c r="C36" s="37" t="s">
        <v>89</v>
      </c>
      <c r="D36" s="24" t="s">
        <v>78</v>
      </c>
      <c r="E36" s="24" t="s">
        <v>80</v>
      </c>
      <c r="F36" s="24" t="s">
        <v>91</v>
      </c>
      <c r="G36" s="25"/>
      <c r="H36" s="46">
        <f>H37</f>
        <v>0</v>
      </c>
      <c r="I36" s="143">
        <f t="shared" si="1"/>
        <v>0</v>
      </c>
      <c r="J36" s="143"/>
      <c r="K36" s="26" t="e">
        <f t="shared" si="3"/>
        <v>#DIV/0!</v>
      </c>
      <c r="M36" s="5"/>
      <c r="N36" s="5"/>
    </row>
    <row r="37" spans="1:14" ht="21" hidden="1">
      <c r="A37" s="40"/>
      <c r="B37" s="131" t="s">
        <v>21</v>
      </c>
      <c r="C37" s="37" t="s">
        <v>89</v>
      </c>
      <c r="D37" s="24" t="s">
        <v>78</v>
      </c>
      <c r="E37" s="24" t="s">
        <v>80</v>
      </c>
      <c r="F37" s="38" t="s">
        <v>92</v>
      </c>
      <c r="G37" s="25"/>
      <c r="H37" s="46">
        <f>H38</f>
        <v>0</v>
      </c>
      <c r="I37" s="143">
        <f t="shared" si="1"/>
        <v>0</v>
      </c>
      <c r="J37" s="143"/>
      <c r="K37" s="26" t="e">
        <f t="shared" si="3"/>
        <v>#DIV/0!</v>
      </c>
      <c r="M37" s="5"/>
      <c r="N37" s="5"/>
    </row>
    <row r="38" spans="1:14" ht="42.75" hidden="1">
      <c r="A38" s="40"/>
      <c r="B38" s="28" t="s">
        <v>30</v>
      </c>
      <c r="C38" s="37" t="s">
        <v>89</v>
      </c>
      <c r="D38" s="24" t="s">
        <v>78</v>
      </c>
      <c r="E38" s="24" t="s">
        <v>80</v>
      </c>
      <c r="F38" s="24" t="s">
        <v>104</v>
      </c>
      <c r="G38" s="25"/>
      <c r="H38" s="46">
        <f>H39</f>
        <v>0</v>
      </c>
      <c r="I38" s="143">
        <f t="shared" si="1"/>
        <v>0</v>
      </c>
      <c r="J38" s="143"/>
      <c r="K38" s="26" t="e">
        <f t="shared" si="3"/>
        <v>#DIV/0!</v>
      </c>
      <c r="M38" s="5"/>
      <c r="N38" s="5"/>
    </row>
    <row r="39" spans="1:14" ht="42.75" hidden="1">
      <c r="A39" s="40"/>
      <c r="B39" s="28" t="s">
        <v>105</v>
      </c>
      <c r="C39" s="37" t="s">
        <v>89</v>
      </c>
      <c r="D39" s="24" t="s">
        <v>86</v>
      </c>
      <c r="E39" s="24" t="s">
        <v>80</v>
      </c>
      <c r="F39" s="24" t="s">
        <v>106</v>
      </c>
      <c r="G39" s="25"/>
      <c r="H39" s="46">
        <v>0</v>
      </c>
      <c r="I39" s="143">
        <f t="shared" si="1"/>
        <v>0</v>
      </c>
      <c r="J39" s="143"/>
      <c r="K39" s="26" t="e">
        <f t="shared" si="3"/>
        <v>#DIV/0!</v>
      </c>
      <c r="M39" s="5"/>
      <c r="N39" s="5"/>
    </row>
    <row r="40" spans="1:14" ht="21" hidden="1">
      <c r="A40" s="40"/>
      <c r="B40" s="28" t="s">
        <v>31</v>
      </c>
      <c r="C40" s="37" t="s">
        <v>89</v>
      </c>
      <c r="D40" s="24" t="s">
        <v>78</v>
      </c>
      <c r="E40" s="24" t="s">
        <v>80</v>
      </c>
      <c r="F40" s="24" t="s">
        <v>106</v>
      </c>
      <c r="G40" s="25" t="s">
        <v>88</v>
      </c>
      <c r="H40" s="46"/>
      <c r="I40" s="143">
        <f t="shared" si="1"/>
        <v>0</v>
      </c>
      <c r="J40" s="143"/>
      <c r="K40" s="26" t="e">
        <f t="shared" si="3"/>
        <v>#DIV/0!</v>
      </c>
      <c r="M40" s="5"/>
      <c r="N40" s="5"/>
    </row>
    <row r="41" spans="1:14" ht="21" hidden="1">
      <c r="A41" s="40"/>
      <c r="B41" s="28" t="s">
        <v>279</v>
      </c>
      <c r="C41" s="37" t="s">
        <v>89</v>
      </c>
      <c r="D41" s="24" t="s">
        <v>78</v>
      </c>
      <c r="E41" s="24" t="s">
        <v>214</v>
      </c>
      <c r="F41" s="24"/>
      <c r="G41" s="25"/>
      <c r="H41" s="46">
        <f>H44</f>
        <v>0</v>
      </c>
      <c r="I41" s="143">
        <f t="shared" si="1"/>
        <v>0</v>
      </c>
      <c r="J41" s="143">
        <f>J42</f>
        <v>0</v>
      </c>
      <c r="K41" s="26" t="e">
        <f t="shared" si="3"/>
        <v>#DIV/0!</v>
      </c>
      <c r="M41" s="5"/>
      <c r="N41" s="5"/>
    </row>
    <row r="42" spans="1:14" ht="42.75" hidden="1">
      <c r="A42" s="40"/>
      <c r="B42" s="131" t="s">
        <v>347</v>
      </c>
      <c r="C42" s="37" t="s">
        <v>89</v>
      </c>
      <c r="D42" s="24" t="s">
        <v>78</v>
      </c>
      <c r="E42" s="24" t="s">
        <v>214</v>
      </c>
      <c r="F42" s="38" t="s">
        <v>91</v>
      </c>
      <c r="G42" s="25"/>
      <c r="H42" s="46">
        <f>H43</f>
        <v>0</v>
      </c>
      <c r="I42" s="143">
        <f t="shared" si="1"/>
        <v>0</v>
      </c>
      <c r="J42" s="143">
        <f>J43</f>
        <v>0</v>
      </c>
      <c r="K42" s="26" t="e">
        <f t="shared" si="3"/>
        <v>#DIV/0!</v>
      </c>
      <c r="M42" s="5"/>
      <c r="N42" s="5"/>
    </row>
    <row r="43" spans="1:14" ht="21" hidden="1">
      <c r="A43" s="40"/>
      <c r="B43" s="131" t="s">
        <v>21</v>
      </c>
      <c r="C43" s="37" t="s">
        <v>89</v>
      </c>
      <c r="D43" s="24" t="s">
        <v>78</v>
      </c>
      <c r="E43" s="24" t="s">
        <v>214</v>
      </c>
      <c r="F43" s="38" t="s">
        <v>92</v>
      </c>
      <c r="G43" s="25"/>
      <c r="H43" s="46">
        <f>H44</f>
        <v>0</v>
      </c>
      <c r="I43" s="143">
        <f t="shared" si="1"/>
        <v>0</v>
      </c>
      <c r="J43" s="143">
        <f>J44</f>
        <v>0</v>
      </c>
      <c r="K43" s="26" t="e">
        <f t="shared" si="3"/>
        <v>#DIV/0!</v>
      </c>
      <c r="M43" s="5"/>
      <c r="N43" s="5"/>
    </row>
    <row r="44" spans="1:14" ht="21" hidden="1">
      <c r="A44" s="40"/>
      <c r="B44" s="28" t="s">
        <v>280</v>
      </c>
      <c r="C44" s="37" t="s">
        <v>89</v>
      </c>
      <c r="D44" s="24" t="s">
        <v>78</v>
      </c>
      <c r="E44" s="24" t="s">
        <v>214</v>
      </c>
      <c r="F44" s="38" t="s">
        <v>281</v>
      </c>
      <c r="G44" s="25"/>
      <c r="H44" s="46">
        <f>H45+H47</f>
        <v>0</v>
      </c>
      <c r="I44" s="143">
        <f t="shared" si="1"/>
        <v>0</v>
      </c>
      <c r="J44" s="143">
        <f>J45+J47</f>
        <v>0</v>
      </c>
      <c r="K44" s="26" t="e">
        <f t="shared" si="3"/>
        <v>#DIV/0!</v>
      </c>
      <c r="M44" s="5"/>
      <c r="N44" s="5"/>
    </row>
    <row r="45" spans="1:14" ht="21" hidden="1">
      <c r="A45" s="40"/>
      <c r="B45" s="28" t="s">
        <v>282</v>
      </c>
      <c r="C45" s="37" t="s">
        <v>89</v>
      </c>
      <c r="D45" s="24" t="s">
        <v>78</v>
      </c>
      <c r="E45" s="24" t="s">
        <v>214</v>
      </c>
      <c r="F45" s="38" t="s">
        <v>283</v>
      </c>
      <c r="G45" s="25"/>
      <c r="H45" s="46">
        <f>H46</f>
        <v>0</v>
      </c>
      <c r="I45" s="143">
        <f t="shared" si="1"/>
        <v>0</v>
      </c>
      <c r="J45" s="143">
        <f>J46</f>
        <v>0</v>
      </c>
      <c r="K45" s="26" t="e">
        <f t="shared" si="3"/>
        <v>#DIV/0!</v>
      </c>
      <c r="M45" s="5"/>
      <c r="N45" s="5"/>
    </row>
    <row r="46" spans="1:14" ht="21" hidden="1">
      <c r="A46" s="40"/>
      <c r="B46" s="28" t="s">
        <v>26</v>
      </c>
      <c r="C46" s="37" t="s">
        <v>89</v>
      </c>
      <c r="D46" s="24" t="s">
        <v>78</v>
      </c>
      <c r="E46" s="24" t="s">
        <v>214</v>
      </c>
      <c r="F46" s="38" t="s">
        <v>283</v>
      </c>
      <c r="G46" s="25" t="s">
        <v>102</v>
      </c>
      <c r="H46" s="46"/>
      <c r="I46" s="143">
        <f t="shared" si="1"/>
        <v>0</v>
      </c>
      <c r="J46" s="143"/>
      <c r="K46" s="26" t="e">
        <f t="shared" si="3"/>
        <v>#DIV/0!</v>
      </c>
      <c r="M46" s="5"/>
      <c r="N46" s="5"/>
    </row>
    <row r="47" spans="1:14" ht="42.75" hidden="1">
      <c r="A47" s="40"/>
      <c r="B47" s="28" t="s">
        <v>284</v>
      </c>
      <c r="C47" s="37" t="s">
        <v>89</v>
      </c>
      <c r="D47" s="24" t="s">
        <v>78</v>
      </c>
      <c r="E47" s="24" t="s">
        <v>214</v>
      </c>
      <c r="F47" s="38" t="s">
        <v>285</v>
      </c>
      <c r="G47" s="25"/>
      <c r="H47" s="46">
        <f>H48</f>
        <v>0</v>
      </c>
      <c r="I47" s="143">
        <f t="shared" si="1"/>
        <v>0</v>
      </c>
      <c r="J47" s="143">
        <f>J48</f>
        <v>0</v>
      </c>
      <c r="K47" s="26" t="e">
        <f t="shared" si="3"/>
        <v>#DIV/0!</v>
      </c>
      <c r="M47" s="5"/>
      <c r="N47" s="5"/>
    </row>
    <row r="48" spans="1:14" ht="21" hidden="1">
      <c r="A48" s="40"/>
      <c r="B48" s="28" t="s">
        <v>26</v>
      </c>
      <c r="C48" s="37" t="s">
        <v>89</v>
      </c>
      <c r="D48" s="24" t="s">
        <v>78</v>
      </c>
      <c r="E48" s="24" t="s">
        <v>214</v>
      </c>
      <c r="F48" s="38" t="s">
        <v>285</v>
      </c>
      <c r="G48" s="25" t="s">
        <v>102</v>
      </c>
      <c r="H48" s="46"/>
      <c r="I48" s="143">
        <f t="shared" si="1"/>
        <v>0</v>
      </c>
      <c r="J48" s="143"/>
      <c r="K48" s="26" t="e">
        <f t="shared" si="3"/>
        <v>#DIV/0!</v>
      </c>
      <c r="M48" s="5"/>
      <c r="N48" s="5"/>
    </row>
    <row r="49" spans="1:256" s="34" customFormat="1" ht="26.25" customHeight="1" hidden="1">
      <c r="A49" s="40"/>
      <c r="B49" s="49" t="s">
        <v>107</v>
      </c>
      <c r="C49" s="31" t="s">
        <v>89</v>
      </c>
      <c r="D49" s="32" t="s">
        <v>78</v>
      </c>
      <c r="E49" s="32" t="s">
        <v>108</v>
      </c>
      <c r="F49" s="38"/>
      <c r="G49" s="38"/>
      <c r="H49" s="27">
        <f>H50</f>
        <v>0</v>
      </c>
      <c r="I49" s="143">
        <f t="shared" si="1"/>
        <v>0</v>
      </c>
      <c r="J49" s="142">
        <f>J50</f>
        <v>0</v>
      </c>
      <c r="K49" s="33" t="e">
        <f t="shared" si="3"/>
        <v>#DIV/0!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34" customFormat="1" ht="48" customHeight="1" hidden="1">
      <c r="A50" s="40"/>
      <c r="B50" s="133" t="s">
        <v>109</v>
      </c>
      <c r="C50" s="37" t="s">
        <v>89</v>
      </c>
      <c r="D50" s="38" t="s">
        <v>78</v>
      </c>
      <c r="E50" s="38" t="s">
        <v>108</v>
      </c>
      <c r="F50" s="38" t="s">
        <v>110</v>
      </c>
      <c r="G50" s="38"/>
      <c r="H50" s="27">
        <f>H51</f>
        <v>0</v>
      </c>
      <c r="I50" s="143">
        <f t="shared" si="1"/>
        <v>0</v>
      </c>
      <c r="J50" s="142">
        <f>J51</f>
        <v>0</v>
      </c>
      <c r="K50" s="33" t="e">
        <f t="shared" si="3"/>
        <v>#DIV/0!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34" customFormat="1" ht="34.5" customHeight="1" hidden="1">
      <c r="A51" s="40"/>
      <c r="B51" s="133" t="s">
        <v>111</v>
      </c>
      <c r="C51" s="37" t="s">
        <v>89</v>
      </c>
      <c r="D51" s="38" t="s">
        <v>78</v>
      </c>
      <c r="E51" s="38" t="s">
        <v>108</v>
      </c>
      <c r="F51" s="38" t="s">
        <v>112</v>
      </c>
      <c r="G51" s="38"/>
      <c r="H51" s="27">
        <f>H52</f>
        <v>0</v>
      </c>
      <c r="I51" s="143">
        <f t="shared" si="1"/>
        <v>0</v>
      </c>
      <c r="J51" s="142">
        <f>J52</f>
        <v>0</v>
      </c>
      <c r="K51" s="33" t="e">
        <f t="shared" si="3"/>
        <v>#DIV/0!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34" customFormat="1" ht="34.5" customHeight="1" hidden="1">
      <c r="A52" s="40"/>
      <c r="B52" s="133" t="s">
        <v>107</v>
      </c>
      <c r="C52" s="37" t="s">
        <v>89</v>
      </c>
      <c r="D52" s="38" t="s">
        <v>78</v>
      </c>
      <c r="E52" s="38" t="s">
        <v>108</v>
      </c>
      <c r="F52" s="38" t="s">
        <v>113</v>
      </c>
      <c r="G52" s="38"/>
      <c r="H52" s="27">
        <f>H53</f>
        <v>0</v>
      </c>
      <c r="I52" s="143">
        <f t="shared" si="1"/>
        <v>0</v>
      </c>
      <c r="J52" s="142">
        <f>J53</f>
        <v>0</v>
      </c>
      <c r="K52" s="33" t="e">
        <f t="shared" si="3"/>
        <v>#DIV/0!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14" ht="24.75" customHeight="1" hidden="1">
      <c r="A53" s="40"/>
      <c r="B53" s="50" t="s">
        <v>114</v>
      </c>
      <c r="C53" s="37" t="s">
        <v>89</v>
      </c>
      <c r="D53" s="38" t="s">
        <v>78</v>
      </c>
      <c r="E53" s="38" t="s">
        <v>108</v>
      </c>
      <c r="F53" s="38" t="s">
        <v>115</v>
      </c>
      <c r="G53" s="38"/>
      <c r="H53" s="27">
        <f>H54</f>
        <v>0</v>
      </c>
      <c r="I53" s="143">
        <f t="shared" si="1"/>
        <v>0</v>
      </c>
      <c r="J53" s="142">
        <f>J54</f>
        <v>0</v>
      </c>
      <c r="K53" s="33" t="e">
        <f t="shared" si="3"/>
        <v>#DIV/0!</v>
      </c>
      <c r="M53" s="5"/>
      <c r="N53" s="5"/>
    </row>
    <row r="54" spans="1:14" ht="21" customHeight="1" hidden="1">
      <c r="A54" s="40"/>
      <c r="B54" s="39" t="s">
        <v>26</v>
      </c>
      <c r="C54" s="37" t="s">
        <v>89</v>
      </c>
      <c r="D54" s="38" t="s">
        <v>78</v>
      </c>
      <c r="E54" s="38" t="s">
        <v>108</v>
      </c>
      <c r="F54" s="38" t="s">
        <v>115</v>
      </c>
      <c r="G54" s="38" t="s">
        <v>102</v>
      </c>
      <c r="H54" s="27"/>
      <c r="I54" s="143">
        <f>H54</f>
        <v>0</v>
      </c>
      <c r="J54" s="142">
        <v>0</v>
      </c>
      <c r="K54" s="33" t="e">
        <f t="shared" si="3"/>
        <v>#DIV/0!</v>
      </c>
      <c r="M54" s="5"/>
      <c r="N54" s="5"/>
    </row>
    <row r="55" spans="1:11" s="204" customFormat="1" ht="22.5" customHeight="1" hidden="1">
      <c r="A55" s="35"/>
      <c r="B55" s="36" t="s">
        <v>32</v>
      </c>
      <c r="C55" s="31" t="s">
        <v>89</v>
      </c>
      <c r="D55" s="32" t="s">
        <v>78</v>
      </c>
      <c r="E55" s="32" t="s">
        <v>116</v>
      </c>
      <c r="F55" s="32"/>
      <c r="G55" s="32"/>
      <c r="H55" s="57">
        <f>H66</f>
        <v>0</v>
      </c>
      <c r="I55" s="148">
        <f t="shared" si="1"/>
        <v>0</v>
      </c>
      <c r="J55" s="144">
        <f>J66</f>
        <v>0</v>
      </c>
      <c r="K55" s="33" t="e">
        <f t="shared" si="3"/>
        <v>#DIV/0!</v>
      </c>
    </row>
    <row r="56" spans="1:14" ht="69.75" customHeight="1" hidden="1">
      <c r="A56" s="40"/>
      <c r="B56" s="39" t="s">
        <v>347</v>
      </c>
      <c r="C56" s="37" t="s">
        <v>89</v>
      </c>
      <c r="D56" s="38" t="s">
        <v>78</v>
      </c>
      <c r="E56" s="38" t="s">
        <v>116</v>
      </c>
      <c r="F56" s="44" t="s">
        <v>117</v>
      </c>
      <c r="G56" s="38"/>
      <c r="H56" s="27">
        <f>H57</f>
        <v>0</v>
      </c>
      <c r="I56" s="143">
        <f t="shared" si="1"/>
        <v>0</v>
      </c>
      <c r="J56" s="142"/>
      <c r="K56" s="33" t="e">
        <f t="shared" si="3"/>
        <v>#DIV/0!</v>
      </c>
      <c r="M56" s="5"/>
      <c r="N56" s="5"/>
    </row>
    <row r="57" spans="1:14" ht="30" customHeight="1" hidden="1">
      <c r="A57" s="40"/>
      <c r="B57" s="39" t="s">
        <v>45</v>
      </c>
      <c r="C57" s="37" t="s">
        <v>89</v>
      </c>
      <c r="D57" s="38" t="s">
        <v>78</v>
      </c>
      <c r="E57" s="38" t="s">
        <v>116</v>
      </c>
      <c r="F57" s="44" t="s">
        <v>118</v>
      </c>
      <c r="G57" s="38"/>
      <c r="H57" s="27">
        <f>H58</f>
        <v>0</v>
      </c>
      <c r="I57" s="143">
        <f t="shared" si="1"/>
        <v>0</v>
      </c>
      <c r="J57" s="142"/>
      <c r="K57" s="33" t="e">
        <f t="shared" si="3"/>
        <v>#DIV/0!</v>
      </c>
      <c r="M57" s="5"/>
      <c r="N57" s="5"/>
    </row>
    <row r="58" spans="1:14" ht="92.25" customHeight="1" hidden="1">
      <c r="A58" s="40"/>
      <c r="B58" s="39" t="s">
        <v>119</v>
      </c>
      <c r="C58" s="37" t="s">
        <v>89</v>
      </c>
      <c r="D58" s="38" t="s">
        <v>78</v>
      </c>
      <c r="E58" s="38" t="s">
        <v>116</v>
      </c>
      <c r="F58" s="44" t="s">
        <v>120</v>
      </c>
      <c r="G58" s="38"/>
      <c r="H58" s="27">
        <f>H59</f>
        <v>0</v>
      </c>
      <c r="I58" s="143">
        <f t="shared" si="1"/>
        <v>0</v>
      </c>
      <c r="J58" s="142"/>
      <c r="K58" s="33" t="e">
        <f t="shared" si="3"/>
        <v>#DIV/0!</v>
      </c>
      <c r="M58" s="5"/>
      <c r="N58" s="5"/>
    </row>
    <row r="59" spans="1:14" ht="50.25" customHeight="1" hidden="1">
      <c r="A59" s="40"/>
      <c r="B59" s="39" t="s">
        <v>121</v>
      </c>
      <c r="C59" s="37" t="s">
        <v>89</v>
      </c>
      <c r="D59" s="38" t="s">
        <v>78</v>
      </c>
      <c r="E59" s="38" t="s">
        <v>116</v>
      </c>
      <c r="F59" s="44" t="s">
        <v>122</v>
      </c>
      <c r="G59" s="38"/>
      <c r="H59" s="27">
        <f>H60</f>
        <v>0</v>
      </c>
      <c r="I59" s="143">
        <f t="shared" si="1"/>
        <v>0</v>
      </c>
      <c r="J59" s="142"/>
      <c r="K59" s="33" t="e">
        <f t="shared" si="3"/>
        <v>#DIV/0!</v>
      </c>
      <c r="M59" s="5"/>
      <c r="N59" s="5"/>
    </row>
    <row r="60" spans="1:14" ht="46.5" customHeight="1" hidden="1">
      <c r="A60" s="40"/>
      <c r="B60" s="39" t="s">
        <v>100</v>
      </c>
      <c r="C60" s="37" t="s">
        <v>89</v>
      </c>
      <c r="D60" s="38" t="s">
        <v>78</v>
      </c>
      <c r="E60" s="38" t="s">
        <v>116</v>
      </c>
      <c r="F60" s="44" t="s">
        <v>122</v>
      </c>
      <c r="G60" s="38" t="s">
        <v>101</v>
      </c>
      <c r="H60" s="27"/>
      <c r="I60" s="143">
        <f t="shared" si="1"/>
        <v>0</v>
      </c>
      <c r="J60" s="142"/>
      <c r="K60" s="33" t="e">
        <f t="shared" si="3"/>
        <v>#DIV/0!</v>
      </c>
      <c r="M60" s="5"/>
      <c r="N60" s="5"/>
    </row>
    <row r="61" spans="1:14" ht="76.5" customHeight="1" hidden="1">
      <c r="A61" s="40"/>
      <c r="B61" s="39" t="s">
        <v>361</v>
      </c>
      <c r="C61" s="37" t="s">
        <v>89</v>
      </c>
      <c r="D61" s="44" t="s">
        <v>78</v>
      </c>
      <c r="E61" s="44" t="s">
        <v>116</v>
      </c>
      <c r="F61" s="38" t="s">
        <v>117</v>
      </c>
      <c r="G61" s="38"/>
      <c r="H61" s="27">
        <f>H62</f>
        <v>0</v>
      </c>
      <c r="I61" s="143">
        <f t="shared" si="1"/>
        <v>0</v>
      </c>
      <c r="J61" s="142"/>
      <c r="K61" s="33" t="e">
        <f t="shared" si="3"/>
        <v>#DIV/0!</v>
      </c>
      <c r="M61" s="5"/>
      <c r="N61" s="5"/>
    </row>
    <row r="62" spans="1:14" ht="46.5" customHeight="1" hidden="1">
      <c r="A62" s="40"/>
      <c r="B62" s="39" t="s">
        <v>33</v>
      </c>
      <c r="C62" s="37" t="s">
        <v>89</v>
      </c>
      <c r="D62" s="44" t="s">
        <v>78</v>
      </c>
      <c r="E62" s="44" t="s">
        <v>116</v>
      </c>
      <c r="F62" s="38" t="s">
        <v>123</v>
      </c>
      <c r="G62" s="38"/>
      <c r="H62" s="27">
        <f>H63</f>
        <v>0</v>
      </c>
      <c r="I62" s="143">
        <f t="shared" si="1"/>
        <v>0</v>
      </c>
      <c r="J62" s="142"/>
      <c r="K62" s="33" t="e">
        <f t="shared" si="3"/>
        <v>#DIV/0!</v>
      </c>
      <c r="M62" s="5"/>
      <c r="N62" s="5"/>
    </row>
    <row r="63" spans="1:14" ht="46.5" customHeight="1" hidden="1">
      <c r="A63" s="40"/>
      <c r="B63" s="39" t="s">
        <v>34</v>
      </c>
      <c r="C63" s="37" t="s">
        <v>89</v>
      </c>
      <c r="D63" s="44" t="s">
        <v>78</v>
      </c>
      <c r="E63" s="44" t="s">
        <v>116</v>
      </c>
      <c r="F63" s="38" t="s">
        <v>124</v>
      </c>
      <c r="G63" s="38"/>
      <c r="H63" s="27">
        <f>H64</f>
        <v>0</v>
      </c>
      <c r="I63" s="143">
        <f t="shared" si="1"/>
        <v>0</v>
      </c>
      <c r="J63" s="142"/>
      <c r="K63" s="33" t="e">
        <f t="shared" si="3"/>
        <v>#DIV/0!</v>
      </c>
      <c r="M63" s="5"/>
      <c r="N63" s="5"/>
    </row>
    <row r="64" spans="1:14" ht="46.5" customHeight="1" hidden="1">
      <c r="A64" s="40"/>
      <c r="B64" s="39" t="s">
        <v>35</v>
      </c>
      <c r="C64" s="37" t="s">
        <v>89</v>
      </c>
      <c r="D64" s="44" t="s">
        <v>78</v>
      </c>
      <c r="E64" s="44" t="s">
        <v>116</v>
      </c>
      <c r="F64" s="38" t="s">
        <v>125</v>
      </c>
      <c r="G64" s="38"/>
      <c r="H64" s="27">
        <f>H65</f>
        <v>0</v>
      </c>
      <c r="I64" s="143">
        <f t="shared" si="1"/>
        <v>0</v>
      </c>
      <c r="J64" s="142"/>
      <c r="K64" s="33" t="e">
        <f t="shared" si="3"/>
        <v>#DIV/0!</v>
      </c>
      <c r="M64" s="5"/>
      <c r="N64" s="5"/>
    </row>
    <row r="65" spans="1:14" ht="46.5" customHeight="1" hidden="1">
      <c r="A65" s="40"/>
      <c r="B65" s="39" t="s">
        <v>26</v>
      </c>
      <c r="C65" s="37" t="s">
        <v>89</v>
      </c>
      <c r="D65" s="38" t="s">
        <v>78</v>
      </c>
      <c r="E65" s="38" t="s">
        <v>116</v>
      </c>
      <c r="F65" s="38" t="s">
        <v>125</v>
      </c>
      <c r="G65" s="38" t="s">
        <v>102</v>
      </c>
      <c r="H65" s="27"/>
      <c r="I65" s="143">
        <f t="shared" si="1"/>
        <v>0</v>
      </c>
      <c r="J65" s="142"/>
      <c r="K65" s="33" t="e">
        <f t="shared" si="3"/>
        <v>#DIV/0!</v>
      </c>
      <c r="M65" s="5"/>
      <c r="N65" s="5"/>
    </row>
    <row r="66" spans="1:14" ht="81.75" customHeight="1" hidden="1">
      <c r="A66" s="40"/>
      <c r="B66" s="39" t="s">
        <v>347</v>
      </c>
      <c r="C66" s="37" t="s">
        <v>89</v>
      </c>
      <c r="D66" s="38" t="s">
        <v>78</v>
      </c>
      <c r="E66" s="38" t="s">
        <v>116</v>
      </c>
      <c r="F66" s="38" t="s">
        <v>91</v>
      </c>
      <c r="G66" s="38"/>
      <c r="H66" s="27">
        <f>H67</f>
        <v>0</v>
      </c>
      <c r="I66" s="143">
        <f t="shared" si="1"/>
        <v>0</v>
      </c>
      <c r="J66" s="142">
        <f>J67</f>
        <v>0</v>
      </c>
      <c r="K66" s="26" t="e">
        <f t="shared" si="3"/>
        <v>#DIV/0!</v>
      </c>
      <c r="M66" s="5"/>
      <c r="N66" s="5"/>
    </row>
    <row r="67" spans="1:14" ht="35.25" customHeight="1" hidden="1">
      <c r="A67" s="40"/>
      <c r="B67" s="39" t="s">
        <v>21</v>
      </c>
      <c r="C67" s="37" t="s">
        <v>89</v>
      </c>
      <c r="D67" s="38" t="s">
        <v>78</v>
      </c>
      <c r="E67" s="38" t="s">
        <v>116</v>
      </c>
      <c r="F67" s="38" t="s">
        <v>92</v>
      </c>
      <c r="G67" s="38"/>
      <c r="H67" s="27">
        <f>H68</f>
        <v>0</v>
      </c>
      <c r="I67" s="143">
        <f t="shared" si="1"/>
        <v>0</v>
      </c>
      <c r="J67" s="142">
        <f>J68</f>
        <v>0</v>
      </c>
      <c r="K67" s="26" t="e">
        <f t="shared" si="3"/>
        <v>#DIV/0!</v>
      </c>
      <c r="M67" s="5"/>
      <c r="N67" s="5"/>
    </row>
    <row r="68" spans="1:14" ht="40.5" customHeight="1" hidden="1">
      <c r="A68" s="40"/>
      <c r="B68" s="132" t="s">
        <v>25</v>
      </c>
      <c r="C68" s="37" t="s">
        <v>89</v>
      </c>
      <c r="D68" s="38" t="s">
        <v>78</v>
      </c>
      <c r="E68" s="38" t="s">
        <v>116</v>
      </c>
      <c r="F68" s="38" t="s">
        <v>98</v>
      </c>
      <c r="G68" s="38"/>
      <c r="H68" s="27">
        <f>H69+H71+H82</f>
        <v>0</v>
      </c>
      <c r="I68" s="143">
        <f t="shared" si="1"/>
        <v>0</v>
      </c>
      <c r="J68" s="143">
        <f>J69+J71+J82</f>
        <v>0</v>
      </c>
      <c r="K68" s="26" t="e">
        <f t="shared" si="3"/>
        <v>#DIV/0!</v>
      </c>
      <c r="M68" s="5"/>
      <c r="N68" s="5"/>
    </row>
    <row r="69" spans="1:14" ht="40.5" customHeight="1" hidden="1">
      <c r="A69" s="40"/>
      <c r="B69" s="132" t="s">
        <v>312</v>
      </c>
      <c r="C69" s="37" t="s">
        <v>89</v>
      </c>
      <c r="D69" s="38" t="s">
        <v>78</v>
      </c>
      <c r="E69" s="38" t="s">
        <v>116</v>
      </c>
      <c r="F69" s="38" t="s">
        <v>311</v>
      </c>
      <c r="G69" s="38"/>
      <c r="H69" s="27">
        <f>H70</f>
        <v>0</v>
      </c>
      <c r="I69" s="143">
        <f>H69</f>
        <v>0</v>
      </c>
      <c r="J69" s="142">
        <f>J70</f>
        <v>0</v>
      </c>
      <c r="K69" s="26" t="e">
        <f t="shared" si="3"/>
        <v>#DIV/0!</v>
      </c>
      <c r="M69" s="5"/>
      <c r="N69" s="5"/>
    </row>
    <row r="70" spans="1:14" ht="40.5" customHeight="1" hidden="1">
      <c r="A70" s="40"/>
      <c r="B70" s="47" t="s">
        <v>100</v>
      </c>
      <c r="C70" s="37" t="s">
        <v>89</v>
      </c>
      <c r="D70" s="38" t="s">
        <v>78</v>
      </c>
      <c r="E70" s="38" t="s">
        <v>116</v>
      </c>
      <c r="F70" s="38" t="s">
        <v>311</v>
      </c>
      <c r="G70" s="38" t="s">
        <v>101</v>
      </c>
      <c r="H70" s="27"/>
      <c r="I70" s="143">
        <f>H70</f>
        <v>0</v>
      </c>
      <c r="J70" s="142"/>
      <c r="K70" s="26" t="e">
        <f t="shared" si="3"/>
        <v>#DIV/0!</v>
      </c>
      <c r="M70" s="5"/>
      <c r="N70" s="5"/>
    </row>
    <row r="71" spans="1:14" ht="54" customHeight="1" hidden="1">
      <c r="A71" s="40"/>
      <c r="B71" s="51" t="s">
        <v>36</v>
      </c>
      <c r="C71" s="37" t="s">
        <v>89</v>
      </c>
      <c r="D71" s="38" t="s">
        <v>78</v>
      </c>
      <c r="E71" s="38" t="s">
        <v>116</v>
      </c>
      <c r="F71" s="38" t="s">
        <v>126</v>
      </c>
      <c r="G71" s="38"/>
      <c r="H71" s="27">
        <f>H72+H81</f>
        <v>0</v>
      </c>
      <c r="I71" s="143">
        <f t="shared" si="1"/>
        <v>0</v>
      </c>
      <c r="J71" s="142">
        <f>J72+J81</f>
        <v>0</v>
      </c>
      <c r="K71" s="26" t="e">
        <f t="shared" si="3"/>
        <v>#DIV/0!</v>
      </c>
      <c r="M71" s="5"/>
      <c r="N71" s="5"/>
    </row>
    <row r="72" spans="1:14" ht="45" customHeight="1" hidden="1">
      <c r="A72" s="40"/>
      <c r="B72" s="47" t="s">
        <v>100</v>
      </c>
      <c r="C72" s="37" t="s">
        <v>89</v>
      </c>
      <c r="D72" s="38" t="s">
        <v>78</v>
      </c>
      <c r="E72" s="38" t="s">
        <v>116</v>
      </c>
      <c r="F72" s="38" t="s">
        <v>126</v>
      </c>
      <c r="G72" s="38" t="s">
        <v>101</v>
      </c>
      <c r="H72" s="27"/>
      <c r="I72" s="143">
        <f t="shared" si="1"/>
        <v>0</v>
      </c>
      <c r="J72" s="142"/>
      <c r="K72" s="26" t="e">
        <f t="shared" si="3"/>
        <v>#DIV/0!</v>
      </c>
      <c r="M72" s="5"/>
      <c r="N72" s="5"/>
    </row>
    <row r="73" spans="1:14" ht="42" customHeight="1" hidden="1">
      <c r="A73" s="40"/>
      <c r="B73" s="47" t="s">
        <v>127</v>
      </c>
      <c r="C73" s="37" t="s">
        <v>89</v>
      </c>
      <c r="D73" s="44" t="s">
        <v>78</v>
      </c>
      <c r="E73" s="44" t="s">
        <v>116</v>
      </c>
      <c r="F73" s="38" t="s">
        <v>128</v>
      </c>
      <c r="G73" s="38"/>
      <c r="H73" s="27">
        <v>22</v>
      </c>
      <c r="I73" s="143">
        <f aca="true" t="shared" si="4" ref="I73:I81">H73</f>
        <v>22</v>
      </c>
      <c r="J73" s="142">
        <v>7</v>
      </c>
      <c r="K73" s="26">
        <f aca="true" t="shared" si="5" ref="K73:K83">(J73*100)/I73</f>
        <v>31.818181818181817</v>
      </c>
      <c r="M73" s="5"/>
      <c r="N73" s="5"/>
    </row>
    <row r="74" spans="1:14" ht="54" customHeight="1" hidden="1">
      <c r="A74" s="40"/>
      <c r="B74" s="47" t="s">
        <v>129</v>
      </c>
      <c r="C74" s="37" t="s">
        <v>89</v>
      </c>
      <c r="D74" s="44" t="s">
        <v>78</v>
      </c>
      <c r="E74" s="44" t="s">
        <v>116</v>
      </c>
      <c r="F74" s="38" t="s">
        <v>130</v>
      </c>
      <c r="G74" s="38"/>
      <c r="H74" s="27">
        <v>23</v>
      </c>
      <c r="I74" s="143">
        <f t="shared" si="4"/>
        <v>23</v>
      </c>
      <c r="J74" s="142">
        <v>8</v>
      </c>
      <c r="K74" s="26">
        <f t="shared" si="5"/>
        <v>34.78260869565217</v>
      </c>
      <c r="M74" s="5"/>
      <c r="N74" s="5"/>
    </row>
    <row r="75" spans="1:14" ht="51.75" customHeight="1" hidden="1">
      <c r="A75" s="40"/>
      <c r="B75" s="47" t="s">
        <v>100</v>
      </c>
      <c r="C75" s="37" t="s">
        <v>89</v>
      </c>
      <c r="D75" s="38" t="s">
        <v>78</v>
      </c>
      <c r="E75" s="38" t="s">
        <v>116</v>
      </c>
      <c r="F75" s="38" t="s">
        <v>130</v>
      </c>
      <c r="G75" s="38" t="s">
        <v>101</v>
      </c>
      <c r="H75" s="27">
        <v>24</v>
      </c>
      <c r="I75" s="143">
        <f t="shared" si="4"/>
        <v>24</v>
      </c>
      <c r="J75" s="142">
        <v>9</v>
      </c>
      <c r="K75" s="26">
        <f t="shared" si="5"/>
        <v>37.5</v>
      </c>
      <c r="M75" s="5"/>
      <c r="N75" s="5"/>
    </row>
    <row r="76" spans="1:14" ht="45.75" customHeight="1" hidden="1">
      <c r="A76" s="40"/>
      <c r="B76" s="47" t="s">
        <v>131</v>
      </c>
      <c r="C76" s="43" t="s">
        <v>89</v>
      </c>
      <c r="D76" s="44" t="s">
        <v>78</v>
      </c>
      <c r="E76" s="44" t="s">
        <v>116</v>
      </c>
      <c r="F76" s="38" t="s">
        <v>132</v>
      </c>
      <c r="G76" s="38"/>
      <c r="H76" s="27">
        <v>25</v>
      </c>
      <c r="I76" s="143">
        <f t="shared" si="4"/>
        <v>25</v>
      </c>
      <c r="J76" s="142">
        <v>10</v>
      </c>
      <c r="K76" s="26">
        <f t="shared" si="5"/>
        <v>40</v>
      </c>
      <c r="M76" s="5"/>
      <c r="N76" s="5"/>
    </row>
    <row r="77" spans="1:14" ht="27.75" customHeight="1" hidden="1">
      <c r="A77" s="40"/>
      <c r="B77" s="47" t="s">
        <v>45</v>
      </c>
      <c r="C77" s="43" t="s">
        <v>89</v>
      </c>
      <c r="D77" s="44" t="s">
        <v>78</v>
      </c>
      <c r="E77" s="44" t="s">
        <v>116</v>
      </c>
      <c r="F77" s="38" t="s">
        <v>133</v>
      </c>
      <c r="G77" s="38"/>
      <c r="H77" s="27">
        <v>26</v>
      </c>
      <c r="I77" s="143">
        <f t="shared" si="4"/>
        <v>26</v>
      </c>
      <c r="J77" s="142">
        <v>11</v>
      </c>
      <c r="K77" s="26">
        <f t="shared" si="5"/>
        <v>42.30769230769231</v>
      </c>
      <c r="M77" s="5"/>
      <c r="N77" s="5"/>
    </row>
    <row r="78" spans="1:14" ht="69" customHeight="1" hidden="1">
      <c r="A78" s="40"/>
      <c r="B78" s="47" t="s">
        <v>134</v>
      </c>
      <c r="C78" s="43" t="s">
        <v>89</v>
      </c>
      <c r="D78" s="44" t="s">
        <v>78</v>
      </c>
      <c r="E78" s="44" t="s">
        <v>116</v>
      </c>
      <c r="F78" s="38" t="s">
        <v>135</v>
      </c>
      <c r="G78" s="38"/>
      <c r="H78" s="27">
        <v>27</v>
      </c>
      <c r="I78" s="143">
        <f t="shared" si="4"/>
        <v>27</v>
      </c>
      <c r="J78" s="142">
        <v>12</v>
      </c>
      <c r="K78" s="26">
        <f t="shared" si="5"/>
        <v>44.44444444444444</v>
      </c>
      <c r="M78" s="5"/>
      <c r="N78" s="5"/>
    </row>
    <row r="79" spans="1:14" ht="48" customHeight="1" hidden="1">
      <c r="A79" s="40"/>
      <c r="B79" s="39" t="s">
        <v>136</v>
      </c>
      <c r="C79" s="43" t="s">
        <v>89</v>
      </c>
      <c r="D79" s="44" t="s">
        <v>78</v>
      </c>
      <c r="E79" s="44" t="s">
        <v>116</v>
      </c>
      <c r="F79" s="38" t="s">
        <v>137</v>
      </c>
      <c r="G79" s="38"/>
      <c r="H79" s="27">
        <v>28</v>
      </c>
      <c r="I79" s="143">
        <f t="shared" si="4"/>
        <v>28</v>
      </c>
      <c r="J79" s="142">
        <v>13</v>
      </c>
      <c r="K79" s="26">
        <f t="shared" si="5"/>
        <v>46.42857142857143</v>
      </c>
      <c r="M79" s="5"/>
      <c r="N79" s="5"/>
    </row>
    <row r="80" spans="1:14" ht="45.75" customHeight="1" hidden="1">
      <c r="A80" s="40"/>
      <c r="B80" s="47" t="s">
        <v>100</v>
      </c>
      <c r="C80" s="43" t="s">
        <v>89</v>
      </c>
      <c r="D80" s="44" t="s">
        <v>78</v>
      </c>
      <c r="E80" s="44" t="s">
        <v>116</v>
      </c>
      <c r="F80" s="38" t="s">
        <v>137</v>
      </c>
      <c r="G80" s="38" t="s">
        <v>101</v>
      </c>
      <c r="H80" s="27">
        <v>29</v>
      </c>
      <c r="I80" s="143">
        <f t="shared" si="4"/>
        <v>29</v>
      </c>
      <c r="J80" s="142">
        <v>14</v>
      </c>
      <c r="K80" s="26">
        <f t="shared" si="5"/>
        <v>48.275862068965516</v>
      </c>
      <c r="M80" s="5"/>
      <c r="N80" s="5"/>
    </row>
    <row r="81" spans="1:14" ht="29.25" customHeight="1" hidden="1">
      <c r="A81" s="40"/>
      <c r="B81" s="39" t="s">
        <v>26</v>
      </c>
      <c r="C81" s="37" t="s">
        <v>89</v>
      </c>
      <c r="D81" s="38" t="s">
        <v>78</v>
      </c>
      <c r="E81" s="38" t="s">
        <v>116</v>
      </c>
      <c r="F81" s="38" t="s">
        <v>126</v>
      </c>
      <c r="G81" s="38" t="s">
        <v>102</v>
      </c>
      <c r="H81" s="27"/>
      <c r="I81" s="143">
        <f t="shared" si="4"/>
        <v>0</v>
      </c>
      <c r="J81" s="142"/>
      <c r="K81" s="26" t="e">
        <f t="shared" si="5"/>
        <v>#DIV/0!</v>
      </c>
      <c r="M81" s="5"/>
      <c r="N81" s="5"/>
    </row>
    <row r="82" spans="1:14" ht="45.75" customHeight="1" hidden="1">
      <c r="A82" s="40"/>
      <c r="B82" s="47" t="s">
        <v>314</v>
      </c>
      <c r="C82" s="37" t="s">
        <v>89</v>
      </c>
      <c r="D82" s="38" t="s">
        <v>78</v>
      </c>
      <c r="E82" s="38" t="s">
        <v>116</v>
      </c>
      <c r="F82" s="38" t="s">
        <v>313</v>
      </c>
      <c r="G82" s="38"/>
      <c r="H82" s="27">
        <f>H83</f>
        <v>0</v>
      </c>
      <c r="I82" s="143">
        <f>H82</f>
        <v>0</v>
      </c>
      <c r="J82" s="142">
        <f>J83</f>
        <v>0</v>
      </c>
      <c r="K82" s="26" t="e">
        <f t="shared" si="5"/>
        <v>#DIV/0!</v>
      </c>
      <c r="M82" s="5"/>
      <c r="N82" s="5"/>
    </row>
    <row r="83" spans="1:14" ht="45.75" customHeight="1" hidden="1">
      <c r="A83" s="40"/>
      <c r="B83" s="47" t="s">
        <v>100</v>
      </c>
      <c r="C83" s="37" t="s">
        <v>89</v>
      </c>
      <c r="D83" s="38" t="s">
        <v>78</v>
      </c>
      <c r="E83" s="38" t="s">
        <v>116</v>
      </c>
      <c r="F83" s="38" t="s">
        <v>313</v>
      </c>
      <c r="G83" s="38" t="s">
        <v>101</v>
      </c>
      <c r="H83" s="27"/>
      <c r="I83" s="143">
        <f>H83</f>
        <v>0</v>
      </c>
      <c r="J83" s="142"/>
      <c r="K83" s="26" t="e">
        <f t="shared" si="5"/>
        <v>#DIV/0!</v>
      </c>
      <c r="M83" s="5"/>
      <c r="N83" s="5"/>
    </row>
    <row r="84" spans="1:14" ht="25.5" customHeight="1">
      <c r="A84" s="52"/>
      <c r="B84" s="53" t="s">
        <v>138</v>
      </c>
      <c r="C84" s="31" t="s">
        <v>89</v>
      </c>
      <c r="D84" s="32" t="s">
        <v>90</v>
      </c>
      <c r="E84" s="32" t="s">
        <v>79</v>
      </c>
      <c r="F84" s="32"/>
      <c r="G84" s="32"/>
      <c r="H84" s="57">
        <f>H85</f>
        <v>118.6</v>
      </c>
      <c r="I84" s="148">
        <f aca="true" t="shared" si="6" ref="I84:I146">H84</f>
        <v>118.6</v>
      </c>
      <c r="J84" s="144">
        <f aca="true" t="shared" si="7" ref="J84:J89">J85</f>
        <v>38.289</v>
      </c>
      <c r="K84" s="33">
        <f aca="true" t="shared" si="8" ref="K84:K146">(J84*100)/I84</f>
        <v>32.284148397976395</v>
      </c>
      <c r="M84" s="5"/>
      <c r="N84" s="5"/>
    </row>
    <row r="85" spans="1:256" ht="27" customHeight="1">
      <c r="A85" s="35"/>
      <c r="B85" s="45" t="s">
        <v>37</v>
      </c>
      <c r="C85" s="37" t="s">
        <v>89</v>
      </c>
      <c r="D85" s="38" t="s">
        <v>90</v>
      </c>
      <c r="E85" s="38" t="s">
        <v>139</v>
      </c>
      <c r="F85" s="38"/>
      <c r="G85" s="38"/>
      <c r="H85" s="27">
        <f>H86</f>
        <v>118.6</v>
      </c>
      <c r="I85" s="143">
        <f t="shared" si="6"/>
        <v>118.6</v>
      </c>
      <c r="J85" s="142">
        <f t="shared" si="7"/>
        <v>38.289</v>
      </c>
      <c r="K85" s="26">
        <f t="shared" si="8"/>
        <v>32.284148397976395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</row>
    <row r="86" spans="1:256" ht="42.75">
      <c r="A86" s="35"/>
      <c r="B86" s="131" t="s">
        <v>347</v>
      </c>
      <c r="C86" s="37" t="s">
        <v>89</v>
      </c>
      <c r="D86" s="38" t="s">
        <v>90</v>
      </c>
      <c r="E86" s="38" t="s">
        <v>139</v>
      </c>
      <c r="F86" s="38" t="s">
        <v>91</v>
      </c>
      <c r="G86" s="38"/>
      <c r="H86" s="27">
        <f>H87</f>
        <v>118.6</v>
      </c>
      <c r="I86" s="143">
        <f t="shared" si="6"/>
        <v>118.6</v>
      </c>
      <c r="J86" s="142">
        <f t="shared" si="7"/>
        <v>38.289</v>
      </c>
      <c r="K86" s="26">
        <f t="shared" si="8"/>
        <v>32.284148397976395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</row>
    <row r="87" spans="1:256" ht="29.25" customHeight="1">
      <c r="A87" s="35"/>
      <c r="B87" s="55" t="s">
        <v>21</v>
      </c>
      <c r="C87" s="37" t="s">
        <v>89</v>
      </c>
      <c r="D87" s="38" t="s">
        <v>90</v>
      </c>
      <c r="E87" s="38" t="s">
        <v>139</v>
      </c>
      <c r="F87" s="38" t="s">
        <v>92</v>
      </c>
      <c r="G87" s="38"/>
      <c r="H87" s="27">
        <f>H88</f>
        <v>118.6</v>
      </c>
      <c r="I87" s="143">
        <f t="shared" si="6"/>
        <v>118.6</v>
      </c>
      <c r="J87" s="142">
        <f t="shared" si="7"/>
        <v>38.289</v>
      </c>
      <c r="K87" s="26">
        <f t="shared" si="8"/>
        <v>32.284148397976395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</row>
    <row r="88" spans="1:256" ht="45" customHeight="1">
      <c r="A88" s="35"/>
      <c r="B88" s="48" t="s">
        <v>25</v>
      </c>
      <c r="C88" s="43" t="s">
        <v>89</v>
      </c>
      <c r="D88" s="44" t="s">
        <v>90</v>
      </c>
      <c r="E88" s="44" t="s">
        <v>139</v>
      </c>
      <c r="F88" s="44" t="s">
        <v>98</v>
      </c>
      <c r="G88" s="38"/>
      <c r="H88" s="27">
        <f>H89</f>
        <v>118.6</v>
      </c>
      <c r="I88" s="143">
        <f t="shared" si="6"/>
        <v>118.6</v>
      </c>
      <c r="J88" s="142">
        <f t="shared" si="7"/>
        <v>38.289</v>
      </c>
      <c r="K88" s="26">
        <f t="shared" si="8"/>
        <v>32.284148397976395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</row>
    <row r="89" spans="1:256" ht="51.75" customHeight="1">
      <c r="A89" s="35"/>
      <c r="B89" s="131" t="s">
        <v>38</v>
      </c>
      <c r="C89" s="37" t="s">
        <v>89</v>
      </c>
      <c r="D89" s="38" t="s">
        <v>90</v>
      </c>
      <c r="E89" s="38" t="s">
        <v>139</v>
      </c>
      <c r="F89" s="44" t="s">
        <v>140</v>
      </c>
      <c r="G89" s="38"/>
      <c r="H89" s="27">
        <f>H90+H91</f>
        <v>118.6</v>
      </c>
      <c r="I89" s="143">
        <f t="shared" si="6"/>
        <v>118.6</v>
      </c>
      <c r="J89" s="142">
        <f t="shared" si="7"/>
        <v>38.289</v>
      </c>
      <c r="K89" s="26">
        <f t="shared" si="8"/>
        <v>32.284148397976395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</row>
    <row r="90" spans="1:256" ht="87.75" customHeight="1">
      <c r="A90" s="35"/>
      <c r="B90" s="45" t="s">
        <v>23</v>
      </c>
      <c r="C90" s="37" t="s">
        <v>89</v>
      </c>
      <c r="D90" s="38" t="s">
        <v>90</v>
      </c>
      <c r="E90" s="38" t="s">
        <v>139</v>
      </c>
      <c r="F90" s="44" t="s">
        <v>140</v>
      </c>
      <c r="G90" s="44" t="s">
        <v>96</v>
      </c>
      <c r="H90" s="27">
        <v>118.6</v>
      </c>
      <c r="I90" s="143">
        <f t="shared" si="6"/>
        <v>118.6</v>
      </c>
      <c r="J90" s="145">
        <v>38.289</v>
      </c>
      <c r="K90" s="26">
        <f t="shared" si="8"/>
        <v>32.284148397976395</v>
      </c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1:256" ht="42.75" hidden="1">
      <c r="A91" s="35"/>
      <c r="B91" s="47" t="s">
        <v>100</v>
      </c>
      <c r="C91" s="37" t="s">
        <v>89</v>
      </c>
      <c r="D91" s="38" t="s">
        <v>90</v>
      </c>
      <c r="E91" s="38" t="s">
        <v>139</v>
      </c>
      <c r="F91" s="44" t="s">
        <v>140</v>
      </c>
      <c r="G91" s="38" t="s">
        <v>101</v>
      </c>
      <c r="H91" s="27"/>
      <c r="I91" s="143">
        <f t="shared" si="6"/>
        <v>0</v>
      </c>
      <c r="J91" s="142"/>
      <c r="K91" s="33" t="e">
        <f t="shared" si="8"/>
        <v>#DIV/0!</v>
      </c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</row>
    <row r="92" spans="1:256" ht="42">
      <c r="A92" s="52"/>
      <c r="B92" s="56" t="s">
        <v>141</v>
      </c>
      <c r="C92" s="31" t="s">
        <v>89</v>
      </c>
      <c r="D92" s="32" t="s">
        <v>139</v>
      </c>
      <c r="E92" s="32" t="s">
        <v>79</v>
      </c>
      <c r="F92" s="32"/>
      <c r="G92" s="32"/>
      <c r="H92" s="57">
        <f>H93+H104+H120+H114</f>
        <v>7.3</v>
      </c>
      <c r="I92" s="148">
        <f t="shared" si="6"/>
        <v>7.3</v>
      </c>
      <c r="J92" s="144">
        <f>J93+J104+J120</f>
        <v>7.3</v>
      </c>
      <c r="K92" s="33">
        <f t="shared" si="8"/>
        <v>100</v>
      </c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</row>
    <row r="93" spans="1:256" ht="58.5" customHeight="1" hidden="1">
      <c r="A93" s="40"/>
      <c r="B93" s="45" t="s">
        <v>39</v>
      </c>
      <c r="C93" s="37" t="s">
        <v>89</v>
      </c>
      <c r="D93" s="38" t="s">
        <v>139</v>
      </c>
      <c r="E93" s="38" t="s">
        <v>142</v>
      </c>
      <c r="F93" s="38"/>
      <c r="G93" s="38"/>
      <c r="H93" s="27">
        <f>H94</f>
        <v>0</v>
      </c>
      <c r="I93" s="143">
        <f t="shared" si="6"/>
        <v>0</v>
      </c>
      <c r="J93" s="142">
        <f>J94</f>
        <v>0</v>
      </c>
      <c r="K93" s="26" t="e">
        <f t="shared" si="8"/>
        <v>#DIV/0!</v>
      </c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</row>
    <row r="94" spans="1:14" ht="67.5" customHeight="1" hidden="1">
      <c r="A94" s="40"/>
      <c r="B94" s="134" t="s">
        <v>348</v>
      </c>
      <c r="C94" s="43" t="s">
        <v>89</v>
      </c>
      <c r="D94" s="44" t="s">
        <v>139</v>
      </c>
      <c r="E94" s="44" t="s">
        <v>142</v>
      </c>
      <c r="F94" s="44" t="s">
        <v>143</v>
      </c>
      <c r="G94" s="38"/>
      <c r="H94" s="27">
        <f>H95</f>
        <v>0</v>
      </c>
      <c r="I94" s="143">
        <f t="shared" si="6"/>
        <v>0</v>
      </c>
      <c r="J94" s="142">
        <f>J95</f>
        <v>0</v>
      </c>
      <c r="K94" s="26" t="e">
        <f t="shared" si="8"/>
        <v>#DIV/0!</v>
      </c>
      <c r="M94" s="5"/>
      <c r="N94" s="5"/>
    </row>
    <row r="95" spans="1:14" ht="68.25" customHeight="1" hidden="1">
      <c r="A95" s="40"/>
      <c r="B95" s="55" t="s">
        <v>144</v>
      </c>
      <c r="C95" s="37" t="s">
        <v>89</v>
      </c>
      <c r="D95" s="38" t="s">
        <v>139</v>
      </c>
      <c r="E95" s="38" t="s">
        <v>142</v>
      </c>
      <c r="F95" s="44" t="s">
        <v>145</v>
      </c>
      <c r="G95" s="38"/>
      <c r="H95" s="27">
        <f>H99+H96</f>
        <v>0</v>
      </c>
      <c r="I95" s="143">
        <f t="shared" si="6"/>
        <v>0</v>
      </c>
      <c r="J95" s="142">
        <f>J96+J99</f>
        <v>0</v>
      </c>
      <c r="K95" s="26" t="e">
        <f t="shared" si="8"/>
        <v>#DIV/0!</v>
      </c>
      <c r="M95" s="5"/>
      <c r="N95" s="5"/>
    </row>
    <row r="96" spans="1:14" ht="68.25" customHeight="1" hidden="1">
      <c r="A96" s="40"/>
      <c r="B96" s="58" t="s">
        <v>149</v>
      </c>
      <c r="C96" s="37" t="s">
        <v>89</v>
      </c>
      <c r="D96" s="38" t="s">
        <v>139</v>
      </c>
      <c r="E96" s="38" t="s">
        <v>142</v>
      </c>
      <c r="F96" s="38" t="s">
        <v>146</v>
      </c>
      <c r="G96" s="38"/>
      <c r="H96" s="27">
        <f>H97</f>
        <v>0</v>
      </c>
      <c r="I96" s="143">
        <f t="shared" si="6"/>
        <v>0</v>
      </c>
      <c r="J96" s="142">
        <f>J97</f>
        <v>0</v>
      </c>
      <c r="K96" s="26" t="e">
        <f t="shared" si="8"/>
        <v>#DIV/0!</v>
      </c>
      <c r="M96" s="5"/>
      <c r="N96" s="5"/>
    </row>
    <row r="97" spans="1:14" ht="94.5" customHeight="1" hidden="1">
      <c r="A97" s="40"/>
      <c r="B97" s="58" t="s">
        <v>147</v>
      </c>
      <c r="C97" s="37" t="s">
        <v>89</v>
      </c>
      <c r="D97" s="38" t="s">
        <v>139</v>
      </c>
      <c r="E97" s="38" t="s">
        <v>142</v>
      </c>
      <c r="F97" s="38" t="s">
        <v>148</v>
      </c>
      <c r="G97" s="38"/>
      <c r="H97" s="27">
        <f>H98</f>
        <v>0</v>
      </c>
      <c r="I97" s="143">
        <f t="shared" si="6"/>
        <v>0</v>
      </c>
      <c r="J97" s="142">
        <f>J98</f>
        <v>0</v>
      </c>
      <c r="K97" s="26" t="e">
        <f t="shared" si="8"/>
        <v>#DIV/0!</v>
      </c>
      <c r="M97" s="5"/>
      <c r="N97" s="5"/>
    </row>
    <row r="98" spans="1:14" ht="68.25" customHeight="1" hidden="1">
      <c r="A98" s="40"/>
      <c r="B98" s="59" t="s">
        <v>100</v>
      </c>
      <c r="C98" s="37" t="s">
        <v>89</v>
      </c>
      <c r="D98" s="38" t="s">
        <v>139</v>
      </c>
      <c r="E98" s="38" t="s">
        <v>142</v>
      </c>
      <c r="F98" s="38" t="s">
        <v>148</v>
      </c>
      <c r="G98" s="38" t="s">
        <v>101</v>
      </c>
      <c r="H98" s="27">
        <v>0</v>
      </c>
      <c r="I98" s="143">
        <f t="shared" si="6"/>
        <v>0</v>
      </c>
      <c r="J98" s="142"/>
      <c r="K98" s="26" t="e">
        <f t="shared" si="8"/>
        <v>#DIV/0!</v>
      </c>
      <c r="M98" s="5"/>
      <c r="N98" s="5"/>
    </row>
    <row r="99" spans="1:14" ht="78" customHeight="1" hidden="1">
      <c r="A99" s="40"/>
      <c r="B99" s="55" t="s">
        <v>149</v>
      </c>
      <c r="C99" s="43" t="s">
        <v>89</v>
      </c>
      <c r="D99" s="44" t="s">
        <v>139</v>
      </c>
      <c r="E99" s="44" t="s">
        <v>142</v>
      </c>
      <c r="F99" s="44" t="s">
        <v>150</v>
      </c>
      <c r="G99" s="38"/>
      <c r="H99" s="27">
        <f>H100+H102</f>
        <v>0</v>
      </c>
      <c r="I99" s="143">
        <f t="shared" si="6"/>
        <v>0</v>
      </c>
      <c r="J99" s="142">
        <f>J100</f>
        <v>0</v>
      </c>
      <c r="K99" s="26" t="e">
        <f t="shared" si="8"/>
        <v>#DIV/0!</v>
      </c>
      <c r="M99" s="5"/>
      <c r="N99" s="5"/>
    </row>
    <row r="100" spans="1:14" ht="68.25" customHeight="1" hidden="1">
      <c r="A100" s="40"/>
      <c r="B100" s="55" t="s">
        <v>151</v>
      </c>
      <c r="C100" s="37" t="s">
        <v>89</v>
      </c>
      <c r="D100" s="38" t="s">
        <v>139</v>
      </c>
      <c r="E100" s="38" t="s">
        <v>142</v>
      </c>
      <c r="F100" s="44" t="s">
        <v>152</v>
      </c>
      <c r="G100" s="38"/>
      <c r="H100" s="27">
        <f>H101</f>
        <v>0</v>
      </c>
      <c r="I100" s="143">
        <f t="shared" si="6"/>
        <v>0</v>
      </c>
      <c r="J100" s="142">
        <f>J101</f>
        <v>0</v>
      </c>
      <c r="K100" s="26" t="e">
        <f t="shared" si="8"/>
        <v>#DIV/0!</v>
      </c>
      <c r="M100" s="5"/>
      <c r="N100" s="5"/>
    </row>
    <row r="101" spans="1:14" ht="42.75" hidden="1">
      <c r="A101" s="40"/>
      <c r="B101" s="47" t="s">
        <v>100</v>
      </c>
      <c r="C101" s="37" t="s">
        <v>89</v>
      </c>
      <c r="D101" s="38" t="s">
        <v>139</v>
      </c>
      <c r="E101" s="38" t="s">
        <v>142</v>
      </c>
      <c r="F101" s="44" t="s">
        <v>152</v>
      </c>
      <c r="G101" s="38" t="s">
        <v>101</v>
      </c>
      <c r="H101" s="27">
        <v>0</v>
      </c>
      <c r="I101" s="143">
        <f t="shared" si="6"/>
        <v>0</v>
      </c>
      <c r="J101" s="142">
        <v>0</v>
      </c>
      <c r="K101" s="26" t="e">
        <f t="shared" si="8"/>
        <v>#DIV/0!</v>
      </c>
      <c r="M101" s="5"/>
      <c r="N101" s="5"/>
    </row>
    <row r="102" spans="1:14" ht="68.25" customHeight="1" hidden="1">
      <c r="A102" s="40"/>
      <c r="B102" s="55" t="s">
        <v>153</v>
      </c>
      <c r="C102" s="37" t="s">
        <v>89</v>
      </c>
      <c r="D102" s="38" t="s">
        <v>139</v>
      </c>
      <c r="E102" s="38" t="s">
        <v>142</v>
      </c>
      <c r="F102" s="44" t="s">
        <v>154</v>
      </c>
      <c r="G102" s="38"/>
      <c r="H102" s="27"/>
      <c r="I102" s="143">
        <f t="shared" si="6"/>
        <v>0</v>
      </c>
      <c r="J102" s="142"/>
      <c r="K102" s="26" t="e">
        <f t="shared" si="8"/>
        <v>#DIV/0!</v>
      </c>
      <c r="M102" s="5"/>
      <c r="N102" s="5"/>
    </row>
    <row r="103" spans="1:14" ht="48" customHeight="1" hidden="1">
      <c r="A103" s="40"/>
      <c r="B103" s="47" t="s">
        <v>100</v>
      </c>
      <c r="C103" s="37" t="s">
        <v>89</v>
      </c>
      <c r="D103" s="38" t="s">
        <v>139</v>
      </c>
      <c r="E103" s="38" t="s">
        <v>142</v>
      </c>
      <c r="F103" s="44" t="s">
        <v>154</v>
      </c>
      <c r="G103" s="38" t="s">
        <v>101</v>
      </c>
      <c r="H103" s="27"/>
      <c r="I103" s="143">
        <f t="shared" si="6"/>
        <v>0</v>
      </c>
      <c r="J103" s="142"/>
      <c r="K103" s="26" t="e">
        <f t="shared" si="8"/>
        <v>#DIV/0!</v>
      </c>
      <c r="M103" s="5"/>
      <c r="N103" s="5"/>
    </row>
    <row r="104" spans="1:14" ht="36.75" customHeight="1">
      <c r="A104" s="40"/>
      <c r="B104" s="47" t="s">
        <v>155</v>
      </c>
      <c r="C104" s="37" t="s">
        <v>89</v>
      </c>
      <c r="D104" s="38" t="s">
        <v>139</v>
      </c>
      <c r="E104" s="38" t="s">
        <v>156</v>
      </c>
      <c r="F104" s="38"/>
      <c r="G104" s="38"/>
      <c r="H104" s="27">
        <f>H105</f>
        <v>7.3</v>
      </c>
      <c r="I104" s="143">
        <f t="shared" si="6"/>
        <v>7.3</v>
      </c>
      <c r="J104" s="142">
        <f>J105</f>
        <v>7.3</v>
      </c>
      <c r="K104" s="26">
        <f t="shared" si="8"/>
        <v>100</v>
      </c>
      <c r="M104" s="5"/>
      <c r="N104" s="5"/>
    </row>
    <row r="105" spans="1:14" ht="69.75" customHeight="1">
      <c r="A105" s="40"/>
      <c r="B105" s="134" t="s">
        <v>348</v>
      </c>
      <c r="C105" s="37" t="s">
        <v>89</v>
      </c>
      <c r="D105" s="38" t="s">
        <v>139</v>
      </c>
      <c r="E105" s="38" t="s">
        <v>156</v>
      </c>
      <c r="F105" s="38" t="s">
        <v>143</v>
      </c>
      <c r="G105" s="38"/>
      <c r="H105" s="27">
        <f>H106+H110</f>
        <v>7.3</v>
      </c>
      <c r="I105" s="143">
        <f t="shared" si="6"/>
        <v>7.3</v>
      </c>
      <c r="J105" s="142">
        <f>J110+J109</f>
        <v>7.3</v>
      </c>
      <c r="K105" s="26">
        <f t="shared" si="8"/>
        <v>100</v>
      </c>
      <c r="M105" s="5"/>
      <c r="N105" s="5"/>
    </row>
    <row r="106" spans="1:14" ht="69.75" customHeight="1">
      <c r="A106" s="40"/>
      <c r="B106" s="134" t="s">
        <v>144</v>
      </c>
      <c r="C106" s="37" t="s">
        <v>89</v>
      </c>
      <c r="D106" s="38" t="s">
        <v>139</v>
      </c>
      <c r="E106" s="38" t="s">
        <v>156</v>
      </c>
      <c r="F106" s="38" t="s">
        <v>145</v>
      </c>
      <c r="G106" s="38"/>
      <c r="H106" s="27">
        <f>H107</f>
        <v>1.7</v>
      </c>
      <c r="I106" s="143">
        <f>H106</f>
        <v>1.7</v>
      </c>
      <c r="J106" s="142">
        <f>J111</f>
        <v>5.6</v>
      </c>
      <c r="K106" s="26">
        <f>(J106*100)/I106</f>
        <v>329.4117647058824</v>
      </c>
      <c r="M106" s="5"/>
      <c r="N106" s="5"/>
    </row>
    <row r="107" spans="1:14" ht="69.75" customHeight="1">
      <c r="A107" s="40"/>
      <c r="B107" s="134" t="s">
        <v>149</v>
      </c>
      <c r="C107" s="37" t="s">
        <v>89</v>
      </c>
      <c r="D107" s="38" t="s">
        <v>139</v>
      </c>
      <c r="E107" s="38" t="s">
        <v>156</v>
      </c>
      <c r="F107" s="38" t="s">
        <v>150</v>
      </c>
      <c r="G107" s="38"/>
      <c r="H107" s="27">
        <f>H108</f>
        <v>1.7</v>
      </c>
      <c r="I107" s="143">
        <f>H107</f>
        <v>1.7</v>
      </c>
      <c r="J107" s="142">
        <f>J112</f>
        <v>5.6</v>
      </c>
      <c r="K107" s="26">
        <f>(J107*100)/I107</f>
        <v>329.4117647058824</v>
      </c>
      <c r="M107" s="5"/>
      <c r="N107" s="5"/>
    </row>
    <row r="108" spans="1:14" ht="69.75" customHeight="1">
      <c r="A108" s="40"/>
      <c r="B108" s="134" t="s">
        <v>151</v>
      </c>
      <c r="C108" s="37" t="s">
        <v>89</v>
      </c>
      <c r="D108" s="38" t="s">
        <v>139</v>
      </c>
      <c r="E108" s="38" t="s">
        <v>156</v>
      </c>
      <c r="F108" s="38" t="s">
        <v>152</v>
      </c>
      <c r="G108" s="38"/>
      <c r="H108" s="27">
        <f>H109</f>
        <v>1.7</v>
      </c>
      <c r="I108" s="143">
        <f>H108</f>
        <v>1.7</v>
      </c>
      <c r="J108" s="142">
        <f>J113</f>
        <v>5.6</v>
      </c>
      <c r="K108" s="26">
        <f>(J108*100)/I108</f>
        <v>329.4117647058824</v>
      </c>
      <c r="M108" s="5"/>
      <c r="N108" s="5"/>
    </row>
    <row r="109" spans="1:14" ht="55.5" customHeight="1">
      <c r="A109" s="40"/>
      <c r="B109" s="47" t="s">
        <v>100</v>
      </c>
      <c r="C109" s="37" t="s">
        <v>89</v>
      </c>
      <c r="D109" s="38" t="s">
        <v>139</v>
      </c>
      <c r="E109" s="38" t="s">
        <v>156</v>
      </c>
      <c r="F109" s="38" t="s">
        <v>152</v>
      </c>
      <c r="G109" s="38" t="s">
        <v>101</v>
      </c>
      <c r="H109" s="27">
        <v>1.7</v>
      </c>
      <c r="I109" s="143">
        <f>H109</f>
        <v>1.7</v>
      </c>
      <c r="J109" s="142">
        <v>1.7</v>
      </c>
      <c r="K109" s="26">
        <f>(J109*100)/I109</f>
        <v>100</v>
      </c>
      <c r="M109" s="5"/>
      <c r="N109" s="5"/>
    </row>
    <row r="110" spans="1:14" ht="30.75" customHeight="1">
      <c r="A110" s="40"/>
      <c r="B110" s="55" t="s">
        <v>157</v>
      </c>
      <c r="C110" s="37" t="s">
        <v>89</v>
      </c>
      <c r="D110" s="38" t="s">
        <v>139</v>
      </c>
      <c r="E110" s="38" t="s">
        <v>156</v>
      </c>
      <c r="F110" s="38" t="s">
        <v>158</v>
      </c>
      <c r="G110" s="38"/>
      <c r="H110" s="27">
        <f>H111</f>
        <v>5.6</v>
      </c>
      <c r="I110" s="143">
        <f t="shared" si="6"/>
        <v>5.6</v>
      </c>
      <c r="J110" s="142">
        <f>J111</f>
        <v>5.6</v>
      </c>
      <c r="K110" s="26">
        <f t="shared" si="8"/>
        <v>100</v>
      </c>
      <c r="M110" s="5"/>
      <c r="N110" s="5"/>
    </row>
    <row r="111" spans="1:14" ht="42" customHeight="1">
      <c r="A111" s="40"/>
      <c r="B111" s="48" t="s">
        <v>159</v>
      </c>
      <c r="C111" s="43" t="s">
        <v>89</v>
      </c>
      <c r="D111" s="44" t="s">
        <v>139</v>
      </c>
      <c r="E111" s="44" t="s">
        <v>156</v>
      </c>
      <c r="F111" s="44" t="s">
        <v>160</v>
      </c>
      <c r="G111" s="38"/>
      <c r="H111" s="27">
        <f>H112</f>
        <v>5.6</v>
      </c>
      <c r="I111" s="143">
        <f t="shared" si="6"/>
        <v>5.6</v>
      </c>
      <c r="J111" s="142">
        <f>J112</f>
        <v>5.6</v>
      </c>
      <c r="K111" s="26">
        <f t="shared" si="8"/>
        <v>100</v>
      </c>
      <c r="M111" s="5"/>
      <c r="N111" s="5"/>
    </row>
    <row r="112" spans="1:14" ht="30" customHeight="1">
      <c r="A112" s="40"/>
      <c r="B112" s="55" t="s">
        <v>161</v>
      </c>
      <c r="C112" s="37" t="s">
        <v>89</v>
      </c>
      <c r="D112" s="38" t="s">
        <v>139</v>
      </c>
      <c r="E112" s="38" t="s">
        <v>156</v>
      </c>
      <c r="F112" s="38" t="s">
        <v>162</v>
      </c>
      <c r="G112" s="38"/>
      <c r="H112" s="27">
        <f>H113</f>
        <v>5.6</v>
      </c>
      <c r="I112" s="143">
        <f t="shared" si="6"/>
        <v>5.6</v>
      </c>
      <c r="J112" s="142">
        <f>J113</f>
        <v>5.6</v>
      </c>
      <c r="K112" s="26">
        <f t="shared" si="8"/>
        <v>100</v>
      </c>
      <c r="M112" s="5"/>
      <c r="N112" s="5"/>
    </row>
    <row r="113" spans="1:14" ht="42.75">
      <c r="A113" s="40"/>
      <c r="B113" s="47" t="s">
        <v>100</v>
      </c>
      <c r="C113" s="37" t="s">
        <v>89</v>
      </c>
      <c r="D113" s="38" t="s">
        <v>139</v>
      </c>
      <c r="E113" s="38" t="s">
        <v>156</v>
      </c>
      <c r="F113" s="38" t="s">
        <v>162</v>
      </c>
      <c r="G113" s="38" t="s">
        <v>101</v>
      </c>
      <c r="H113" s="27">
        <v>5.6</v>
      </c>
      <c r="I113" s="143">
        <f t="shared" si="6"/>
        <v>5.6</v>
      </c>
      <c r="J113" s="142">
        <v>5.6</v>
      </c>
      <c r="K113" s="26">
        <f t="shared" si="8"/>
        <v>100</v>
      </c>
      <c r="M113" s="5"/>
      <c r="N113" s="5"/>
    </row>
    <row r="114" spans="1:14" ht="45.75" customHeight="1" hidden="1">
      <c r="A114" s="40"/>
      <c r="B114" s="36" t="s">
        <v>40</v>
      </c>
      <c r="C114" s="37" t="s">
        <v>89</v>
      </c>
      <c r="D114" s="38" t="s">
        <v>139</v>
      </c>
      <c r="E114" s="38" t="s">
        <v>163</v>
      </c>
      <c r="F114" s="60"/>
      <c r="G114" s="38"/>
      <c r="H114" s="27">
        <f>H115</f>
        <v>0</v>
      </c>
      <c r="I114" s="143">
        <f t="shared" si="6"/>
        <v>0</v>
      </c>
      <c r="J114" s="142">
        <f>J115</f>
        <v>0</v>
      </c>
      <c r="K114" s="26" t="e">
        <f t="shared" si="8"/>
        <v>#DIV/0!</v>
      </c>
      <c r="M114" s="5"/>
      <c r="N114" s="5"/>
    </row>
    <row r="115" spans="1:14" ht="48.75" customHeight="1" hidden="1">
      <c r="A115" s="40"/>
      <c r="B115" s="134" t="s">
        <v>164</v>
      </c>
      <c r="C115" s="37" t="s">
        <v>89</v>
      </c>
      <c r="D115" s="38" t="s">
        <v>139</v>
      </c>
      <c r="E115" s="38" t="s">
        <v>163</v>
      </c>
      <c r="F115" s="38" t="s">
        <v>143</v>
      </c>
      <c r="G115" s="38"/>
      <c r="H115" s="27">
        <f>H116</f>
        <v>0</v>
      </c>
      <c r="I115" s="143">
        <f t="shared" si="6"/>
        <v>0</v>
      </c>
      <c r="J115" s="142">
        <f>J116</f>
        <v>0</v>
      </c>
      <c r="K115" s="26" t="e">
        <f t="shared" si="8"/>
        <v>#DIV/0!</v>
      </c>
      <c r="M115" s="5"/>
      <c r="N115" s="5"/>
    </row>
    <row r="116" spans="1:14" ht="43.5" customHeight="1" hidden="1">
      <c r="A116" s="40"/>
      <c r="B116" s="55" t="s">
        <v>41</v>
      </c>
      <c r="C116" s="37" t="s">
        <v>89</v>
      </c>
      <c r="D116" s="38" t="s">
        <v>139</v>
      </c>
      <c r="E116" s="38" t="s">
        <v>163</v>
      </c>
      <c r="F116" s="38" t="s">
        <v>165</v>
      </c>
      <c r="G116" s="38"/>
      <c r="H116" s="27">
        <f>H117</f>
        <v>0</v>
      </c>
      <c r="I116" s="143">
        <f t="shared" si="6"/>
        <v>0</v>
      </c>
      <c r="J116" s="142">
        <f>J117</f>
        <v>0</v>
      </c>
      <c r="K116" s="26" t="e">
        <f t="shared" si="8"/>
        <v>#DIV/0!</v>
      </c>
      <c r="M116" s="5"/>
      <c r="N116" s="5"/>
    </row>
    <row r="117" spans="1:14" ht="39.75" customHeight="1" hidden="1">
      <c r="A117" s="40"/>
      <c r="B117" s="48" t="s">
        <v>166</v>
      </c>
      <c r="C117" s="43" t="s">
        <v>89</v>
      </c>
      <c r="D117" s="44" t="s">
        <v>139</v>
      </c>
      <c r="E117" s="44" t="s">
        <v>163</v>
      </c>
      <c r="F117" s="44" t="s">
        <v>167</v>
      </c>
      <c r="G117" s="44"/>
      <c r="H117" s="27">
        <f>H118</f>
        <v>0</v>
      </c>
      <c r="I117" s="143">
        <f t="shared" si="6"/>
        <v>0</v>
      </c>
      <c r="J117" s="145">
        <f>J118</f>
        <v>0</v>
      </c>
      <c r="K117" s="26" t="e">
        <f t="shared" si="8"/>
        <v>#DIV/0!</v>
      </c>
      <c r="M117" s="5"/>
      <c r="N117" s="5"/>
    </row>
    <row r="118" spans="1:14" ht="30.75" customHeight="1" hidden="1">
      <c r="A118" s="40"/>
      <c r="B118" s="48" t="s">
        <v>168</v>
      </c>
      <c r="C118" s="43" t="s">
        <v>89</v>
      </c>
      <c r="D118" s="44" t="s">
        <v>139</v>
      </c>
      <c r="E118" s="44" t="s">
        <v>163</v>
      </c>
      <c r="F118" s="44" t="s">
        <v>169</v>
      </c>
      <c r="G118" s="44"/>
      <c r="H118" s="27">
        <f>H119</f>
        <v>0</v>
      </c>
      <c r="I118" s="143">
        <f t="shared" si="6"/>
        <v>0</v>
      </c>
      <c r="J118" s="145">
        <f>J119</f>
        <v>0</v>
      </c>
      <c r="K118" s="26" t="e">
        <f t="shared" si="8"/>
        <v>#DIV/0!</v>
      </c>
      <c r="M118" s="5"/>
      <c r="N118" s="5"/>
    </row>
    <row r="119" spans="1:14" ht="42.75" customHeight="1" hidden="1">
      <c r="A119" s="35"/>
      <c r="B119" s="47" t="s">
        <v>100</v>
      </c>
      <c r="C119" s="43" t="s">
        <v>89</v>
      </c>
      <c r="D119" s="44" t="s">
        <v>139</v>
      </c>
      <c r="E119" s="44" t="s">
        <v>163</v>
      </c>
      <c r="F119" s="44" t="s">
        <v>169</v>
      </c>
      <c r="G119" s="44" t="s">
        <v>101</v>
      </c>
      <c r="H119" s="46">
        <v>0</v>
      </c>
      <c r="I119" s="143">
        <f t="shared" si="6"/>
        <v>0</v>
      </c>
      <c r="J119" s="145">
        <v>0</v>
      </c>
      <c r="K119" s="26" t="e">
        <f t="shared" si="8"/>
        <v>#DIV/0!</v>
      </c>
      <c r="M119" s="5"/>
      <c r="N119" s="5"/>
    </row>
    <row r="120" spans="1:14" ht="42.75" customHeight="1" hidden="1">
      <c r="A120" s="35"/>
      <c r="B120" s="59" t="s">
        <v>40</v>
      </c>
      <c r="C120" s="37" t="s">
        <v>89</v>
      </c>
      <c r="D120" s="38" t="s">
        <v>139</v>
      </c>
      <c r="E120" s="38" t="s">
        <v>163</v>
      </c>
      <c r="F120" s="5"/>
      <c r="G120" s="38"/>
      <c r="H120" s="27">
        <f>H121</f>
        <v>0</v>
      </c>
      <c r="I120" s="143">
        <f t="shared" si="6"/>
        <v>0</v>
      </c>
      <c r="J120" s="142">
        <f>J121</f>
        <v>0</v>
      </c>
      <c r="K120" s="26" t="e">
        <f t="shared" si="8"/>
        <v>#DIV/0!</v>
      </c>
      <c r="M120" s="5"/>
      <c r="N120" s="5"/>
    </row>
    <row r="121" spans="1:14" ht="42.75" customHeight="1" hidden="1">
      <c r="A121" s="35"/>
      <c r="B121" s="59" t="s">
        <v>348</v>
      </c>
      <c r="C121" s="37" t="s">
        <v>89</v>
      </c>
      <c r="D121" s="38" t="s">
        <v>139</v>
      </c>
      <c r="E121" s="38" t="s">
        <v>163</v>
      </c>
      <c r="F121" s="38" t="s">
        <v>143</v>
      </c>
      <c r="G121" s="38"/>
      <c r="H121" s="27">
        <f>H122</f>
        <v>0</v>
      </c>
      <c r="I121" s="143">
        <f t="shared" si="6"/>
        <v>0</v>
      </c>
      <c r="J121" s="142">
        <f>J122</f>
        <v>0</v>
      </c>
      <c r="K121" s="26" t="e">
        <f t="shared" si="8"/>
        <v>#DIV/0!</v>
      </c>
      <c r="M121" s="5"/>
      <c r="N121" s="5"/>
    </row>
    <row r="122" spans="1:14" ht="42.75" customHeight="1" hidden="1">
      <c r="A122" s="35"/>
      <c r="B122" s="59" t="s">
        <v>41</v>
      </c>
      <c r="C122" s="37" t="s">
        <v>89</v>
      </c>
      <c r="D122" s="38" t="s">
        <v>139</v>
      </c>
      <c r="E122" s="38" t="s">
        <v>163</v>
      </c>
      <c r="F122" s="38" t="s">
        <v>165</v>
      </c>
      <c r="G122" s="38"/>
      <c r="H122" s="27">
        <f>H123</f>
        <v>0</v>
      </c>
      <c r="I122" s="143">
        <f t="shared" si="6"/>
        <v>0</v>
      </c>
      <c r="J122" s="142">
        <f>J123</f>
        <v>0</v>
      </c>
      <c r="K122" s="26" t="e">
        <f t="shared" si="8"/>
        <v>#DIV/0!</v>
      </c>
      <c r="M122" s="5"/>
      <c r="N122" s="5"/>
    </row>
    <row r="123" spans="1:14" ht="42.75" customHeight="1" hidden="1">
      <c r="A123" s="35"/>
      <c r="B123" s="59" t="s">
        <v>42</v>
      </c>
      <c r="C123" s="37" t="s">
        <v>89</v>
      </c>
      <c r="D123" s="38" t="s">
        <v>139</v>
      </c>
      <c r="E123" s="38" t="s">
        <v>163</v>
      </c>
      <c r="F123" s="38" t="s">
        <v>167</v>
      </c>
      <c r="G123" s="38"/>
      <c r="H123" s="27">
        <f>H124</f>
        <v>0</v>
      </c>
      <c r="I123" s="143">
        <f t="shared" si="6"/>
        <v>0</v>
      </c>
      <c r="J123" s="142">
        <f>J124</f>
        <v>0</v>
      </c>
      <c r="K123" s="26" t="e">
        <f t="shared" si="8"/>
        <v>#DIV/0!</v>
      </c>
      <c r="M123" s="5"/>
      <c r="N123" s="5"/>
    </row>
    <row r="124" spans="1:14" ht="94.5" customHeight="1" hidden="1">
      <c r="A124" s="35"/>
      <c r="B124" s="59" t="s">
        <v>43</v>
      </c>
      <c r="C124" s="37" t="s">
        <v>89</v>
      </c>
      <c r="D124" s="38" t="s">
        <v>139</v>
      </c>
      <c r="E124" s="38" t="s">
        <v>163</v>
      </c>
      <c r="F124" s="38" t="s">
        <v>169</v>
      </c>
      <c r="G124" s="38"/>
      <c r="H124" s="27">
        <f>H125</f>
        <v>0</v>
      </c>
      <c r="I124" s="143">
        <f t="shared" si="6"/>
        <v>0</v>
      </c>
      <c r="J124" s="142">
        <f>J125</f>
        <v>0</v>
      </c>
      <c r="K124" s="26" t="e">
        <f t="shared" si="8"/>
        <v>#DIV/0!</v>
      </c>
      <c r="M124" s="5"/>
      <c r="N124" s="5"/>
    </row>
    <row r="125" spans="1:14" ht="42.75" customHeight="1" hidden="1">
      <c r="A125" s="35"/>
      <c r="B125" s="59" t="s">
        <v>100</v>
      </c>
      <c r="C125" s="37" t="s">
        <v>89</v>
      </c>
      <c r="D125" s="38" t="s">
        <v>139</v>
      </c>
      <c r="E125" s="38" t="s">
        <v>163</v>
      </c>
      <c r="F125" s="38" t="s">
        <v>169</v>
      </c>
      <c r="G125" s="38" t="s">
        <v>101</v>
      </c>
      <c r="H125" s="27"/>
      <c r="I125" s="143">
        <f t="shared" si="6"/>
        <v>0</v>
      </c>
      <c r="J125" s="142"/>
      <c r="K125" s="26" t="e">
        <f t="shared" si="8"/>
        <v>#DIV/0!</v>
      </c>
      <c r="M125" s="5"/>
      <c r="N125" s="5"/>
    </row>
    <row r="126" spans="1:14" ht="33" customHeight="1">
      <c r="A126" s="52"/>
      <c r="B126" s="53" t="s">
        <v>170</v>
      </c>
      <c r="C126" s="31" t="s">
        <v>89</v>
      </c>
      <c r="D126" s="32" t="s">
        <v>97</v>
      </c>
      <c r="E126" s="32" t="s">
        <v>79</v>
      </c>
      <c r="F126" s="38"/>
      <c r="G126" s="38"/>
      <c r="H126" s="57">
        <f>H127+H133</f>
        <v>2467.86</v>
      </c>
      <c r="I126" s="148">
        <f t="shared" si="6"/>
        <v>2467.86</v>
      </c>
      <c r="J126" s="144">
        <f>J127+J133</f>
        <v>200</v>
      </c>
      <c r="K126" s="33">
        <f t="shared" si="8"/>
        <v>8.104187433646965</v>
      </c>
      <c r="M126" s="5"/>
      <c r="N126" s="5"/>
    </row>
    <row r="127" spans="1:14" ht="32.25" customHeight="1">
      <c r="A127" s="35"/>
      <c r="B127" s="55" t="s">
        <v>44</v>
      </c>
      <c r="C127" s="37" t="s">
        <v>89</v>
      </c>
      <c r="D127" s="38" t="s">
        <v>97</v>
      </c>
      <c r="E127" s="38" t="s">
        <v>142</v>
      </c>
      <c r="F127" s="38"/>
      <c r="G127" s="38"/>
      <c r="H127" s="27">
        <f>H128</f>
        <v>2467.86</v>
      </c>
      <c r="I127" s="143">
        <f t="shared" si="6"/>
        <v>2467.86</v>
      </c>
      <c r="J127" s="142">
        <f>J128</f>
        <v>200</v>
      </c>
      <c r="K127" s="26">
        <f t="shared" si="8"/>
        <v>8.104187433646965</v>
      </c>
      <c r="M127" s="5"/>
      <c r="N127" s="5"/>
    </row>
    <row r="128" spans="1:256" s="62" customFormat="1" ht="70.5" customHeight="1">
      <c r="A128" s="35"/>
      <c r="B128" s="61" t="s">
        <v>349</v>
      </c>
      <c r="C128" s="43" t="s">
        <v>89</v>
      </c>
      <c r="D128" s="44" t="s">
        <v>97</v>
      </c>
      <c r="E128" s="44" t="s">
        <v>142</v>
      </c>
      <c r="F128" s="44" t="s">
        <v>171</v>
      </c>
      <c r="G128" s="44"/>
      <c r="H128" s="27">
        <f>H129</f>
        <v>2467.86</v>
      </c>
      <c r="I128" s="143">
        <f t="shared" si="6"/>
        <v>2467.86</v>
      </c>
      <c r="J128" s="145">
        <f>J129</f>
        <v>200</v>
      </c>
      <c r="K128" s="26">
        <f t="shared" si="8"/>
        <v>8.104187433646965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62" customFormat="1" ht="30.75" customHeight="1">
      <c r="A129" s="35"/>
      <c r="B129" s="63" t="s">
        <v>21</v>
      </c>
      <c r="C129" s="43" t="s">
        <v>89</v>
      </c>
      <c r="D129" s="44" t="s">
        <v>97</v>
      </c>
      <c r="E129" s="44" t="s">
        <v>142</v>
      </c>
      <c r="F129" s="44" t="s">
        <v>172</v>
      </c>
      <c r="G129" s="44"/>
      <c r="H129" s="27">
        <f>H130</f>
        <v>2467.86</v>
      </c>
      <c r="I129" s="143">
        <f t="shared" si="6"/>
        <v>2467.86</v>
      </c>
      <c r="J129" s="145">
        <f>J130</f>
        <v>200</v>
      </c>
      <c r="K129" s="26">
        <f t="shared" si="8"/>
        <v>8.104187433646965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62" customFormat="1" ht="72" customHeight="1">
      <c r="A130" s="35"/>
      <c r="B130" s="63" t="s">
        <v>46</v>
      </c>
      <c r="C130" s="43" t="s">
        <v>89</v>
      </c>
      <c r="D130" s="44" t="s">
        <v>97</v>
      </c>
      <c r="E130" s="44" t="s">
        <v>142</v>
      </c>
      <c r="F130" s="44" t="s">
        <v>173</v>
      </c>
      <c r="G130" s="44"/>
      <c r="H130" s="27">
        <f>H131</f>
        <v>2467.86</v>
      </c>
      <c r="I130" s="143">
        <f t="shared" si="6"/>
        <v>2467.86</v>
      </c>
      <c r="J130" s="145">
        <f>J131</f>
        <v>200</v>
      </c>
      <c r="K130" s="26">
        <f t="shared" si="8"/>
        <v>8.104187433646965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62" customFormat="1" ht="73.5" customHeight="1">
      <c r="A131" s="40"/>
      <c r="B131" s="64" t="s">
        <v>47</v>
      </c>
      <c r="C131" s="43" t="s">
        <v>89</v>
      </c>
      <c r="D131" s="44" t="s">
        <v>97</v>
      </c>
      <c r="E131" s="44" t="s">
        <v>142</v>
      </c>
      <c r="F131" s="44" t="s">
        <v>174</v>
      </c>
      <c r="G131" s="44"/>
      <c r="H131" s="27">
        <f>H132</f>
        <v>2467.86</v>
      </c>
      <c r="I131" s="143">
        <f t="shared" si="6"/>
        <v>2467.86</v>
      </c>
      <c r="J131" s="145">
        <f>J132</f>
        <v>200</v>
      </c>
      <c r="K131" s="26">
        <f t="shared" si="8"/>
        <v>8.104187433646965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62" customFormat="1" ht="45" customHeight="1">
      <c r="A132" s="40"/>
      <c r="B132" s="47" t="s">
        <v>100</v>
      </c>
      <c r="C132" s="43" t="s">
        <v>89</v>
      </c>
      <c r="D132" s="44" t="s">
        <v>97</v>
      </c>
      <c r="E132" s="44" t="s">
        <v>142</v>
      </c>
      <c r="F132" s="44" t="s">
        <v>174</v>
      </c>
      <c r="G132" s="44" t="s">
        <v>101</v>
      </c>
      <c r="H132" s="27">
        <v>2467.86</v>
      </c>
      <c r="I132" s="143">
        <f>H132</f>
        <v>2467.86</v>
      </c>
      <c r="J132" s="145">
        <v>200</v>
      </c>
      <c r="K132" s="26">
        <f t="shared" si="8"/>
        <v>8.104187433646965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62" customFormat="1" ht="36.75" customHeight="1" hidden="1">
      <c r="A133" s="40"/>
      <c r="B133" s="39" t="s">
        <v>48</v>
      </c>
      <c r="C133" s="43" t="s">
        <v>89</v>
      </c>
      <c r="D133" s="44" t="s">
        <v>97</v>
      </c>
      <c r="E133" s="44" t="s">
        <v>175</v>
      </c>
      <c r="F133" s="38"/>
      <c r="G133" s="38"/>
      <c r="H133" s="27">
        <f>H156</f>
        <v>0</v>
      </c>
      <c r="I133" s="143">
        <f t="shared" si="6"/>
        <v>0</v>
      </c>
      <c r="J133" s="142">
        <f>J156</f>
        <v>0</v>
      </c>
      <c r="K133" s="26" t="e">
        <f t="shared" si="8"/>
        <v>#DIV/0!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62" customFormat="1" ht="64.5" customHeight="1" hidden="1">
      <c r="A134" s="40"/>
      <c r="B134" s="47" t="s">
        <v>361</v>
      </c>
      <c r="C134" s="43" t="s">
        <v>89</v>
      </c>
      <c r="D134" s="44" t="s">
        <v>97</v>
      </c>
      <c r="E134" s="44" t="s">
        <v>175</v>
      </c>
      <c r="F134" s="65" t="s">
        <v>117</v>
      </c>
      <c r="G134" s="65"/>
      <c r="H134" s="66">
        <f>H135</f>
        <v>0</v>
      </c>
      <c r="I134" s="143">
        <f t="shared" si="6"/>
        <v>0</v>
      </c>
      <c r="J134" s="146"/>
      <c r="K134" s="26" t="e">
        <f t="shared" si="8"/>
        <v>#DIV/0!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62" customFormat="1" ht="32.25" customHeight="1" hidden="1">
      <c r="A135" s="40"/>
      <c r="B135" s="47" t="s">
        <v>21</v>
      </c>
      <c r="C135" s="43" t="s">
        <v>89</v>
      </c>
      <c r="D135" s="44" t="s">
        <v>97</v>
      </c>
      <c r="E135" s="44" t="s">
        <v>175</v>
      </c>
      <c r="F135" s="65" t="s">
        <v>118</v>
      </c>
      <c r="G135" s="65"/>
      <c r="H135" s="67">
        <f>H136</f>
        <v>0</v>
      </c>
      <c r="I135" s="143">
        <f t="shared" si="6"/>
        <v>0</v>
      </c>
      <c r="J135" s="146"/>
      <c r="K135" s="26" t="e">
        <f t="shared" si="8"/>
        <v>#DIV/0!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62" customFormat="1" ht="92.25" customHeight="1" hidden="1">
      <c r="A136" s="40"/>
      <c r="B136" s="47" t="s">
        <v>119</v>
      </c>
      <c r="C136" s="43" t="s">
        <v>89</v>
      </c>
      <c r="D136" s="44" t="s">
        <v>97</v>
      </c>
      <c r="E136" s="44" t="s">
        <v>175</v>
      </c>
      <c r="F136" s="65" t="s">
        <v>120</v>
      </c>
      <c r="G136" s="65"/>
      <c r="H136" s="67">
        <f>H137</f>
        <v>0</v>
      </c>
      <c r="I136" s="143">
        <f t="shared" si="6"/>
        <v>0</v>
      </c>
      <c r="J136" s="146"/>
      <c r="K136" s="26" t="e">
        <f t="shared" si="8"/>
        <v>#DIV/0!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62" customFormat="1" ht="24" customHeight="1" hidden="1">
      <c r="A137" s="40"/>
      <c r="B137" s="47" t="s">
        <v>176</v>
      </c>
      <c r="C137" s="43" t="s">
        <v>89</v>
      </c>
      <c r="D137" s="44" t="s">
        <v>97</v>
      </c>
      <c r="E137" s="44" t="s">
        <v>175</v>
      </c>
      <c r="F137" s="44" t="s">
        <v>177</v>
      </c>
      <c r="G137" s="44"/>
      <c r="H137" s="27">
        <f>H138</f>
        <v>0</v>
      </c>
      <c r="I137" s="143">
        <f t="shared" si="6"/>
        <v>0</v>
      </c>
      <c r="J137" s="145"/>
      <c r="K137" s="26" t="e">
        <f t="shared" si="8"/>
        <v>#DIV/0!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62" customFormat="1" ht="48" customHeight="1" hidden="1">
      <c r="A138" s="40"/>
      <c r="B138" s="47" t="s">
        <v>100</v>
      </c>
      <c r="C138" s="43" t="s">
        <v>89</v>
      </c>
      <c r="D138" s="44" t="s">
        <v>97</v>
      </c>
      <c r="E138" s="44" t="s">
        <v>175</v>
      </c>
      <c r="F138" s="44" t="s">
        <v>177</v>
      </c>
      <c r="G138" s="44" t="s">
        <v>101</v>
      </c>
      <c r="H138" s="27"/>
      <c r="I138" s="143">
        <f t="shared" si="6"/>
        <v>0</v>
      </c>
      <c r="J138" s="145"/>
      <c r="K138" s="26" t="e">
        <f t="shared" si="8"/>
        <v>#DIV/0!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62" customFormat="1" ht="81" customHeight="1" hidden="1">
      <c r="A139" s="40"/>
      <c r="B139" s="68" t="s">
        <v>350</v>
      </c>
      <c r="C139" s="37" t="s">
        <v>89</v>
      </c>
      <c r="D139" s="38" t="s">
        <v>97</v>
      </c>
      <c r="E139" s="38" t="s">
        <v>175</v>
      </c>
      <c r="F139" s="38" t="s">
        <v>178</v>
      </c>
      <c r="G139" s="38"/>
      <c r="H139" s="27">
        <f>H140</f>
        <v>0</v>
      </c>
      <c r="I139" s="143">
        <f t="shared" si="6"/>
        <v>0</v>
      </c>
      <c r="J139" s="142"/>
      <c r="K139" s="26" t="e">
        <f t="shared" si="8"/>
        <v>#DIV/0!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62" customFormat="1" ht="27" customHeight="1" hidden="1">
      <c r="A140" s="40"/>
      <c r="B140" s="41" t="s">
        <v>45</v>
      </c>
      <c r="C140" s="43" t="s">
        <v>89</v>
      </c>
      <c r="D140" s="44" t="s">
        <v>97</v>
      </c>
      <c r="E140" s="44" t="s">
        <v>175</v>
      </c>
      <c r="F140" s="44" t="s">
        <v>179</v>
      </c>
      <c r="G140" s="44"/>
      <c r="H140" s="27">
        <f>H141</f>
        <v>0</v>
      </c>
      <c r="I140" s="143">
        <f t="shared" si="6"/>
        <v>0</v>
      </c>
      <c r="J140" s="145"/>
      <c r="K140" s="26" t="e">
        <f t="shared" si="8"/>
        <v>#DIV/0!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62" customFormat="1" ht="45" customHeight="1" hidden="1">
      <c r="A141" s="40"/>
      <c r="B141" s="41" t="s">
        <v>180</v>
      </c>
      <c r="C141" s="43" t="s">
        <v>89</v>
      </c>
      <c r="D141" s="44" t="s">
        <v>97</v>
      </c>
      <c r="E141" s="44" t="s">
        <v>175</v>
      </c>
      <c r="F141" s="44" t="s">
        <v>181</v>
      </c>
      <c r="G141" s="44"/>
      <c r="H141" s="27">
        <f>H142</f>
        <v>0</v>
      </c>
      <c r="I141" s="143">
        <f t="shared" si="6"/>
        <v>0</v>
      </c>
      <c r="J141" s="145"/>
      <c r="K141" s="26" t="e">
        <f t="shared" si="8"/>
        <v>#DIV/0!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62" customFormat="1" ht="56.25" customHeight="1" hidden="1">
      <c r="A142" s="40"/>
      <c r="B142" s="41" t="s">
        <v>182</v>
      </c>
      <c r="C142" s="43" t="s">
        <v>89</v>
      </c>
      <c r="D142" s="44" t="s">
        <v>97</v>
      </c>
      <c r="E142" s="44" t="s">
        <v>175</v>
      </c>
      <c r="F142" s="44" t="s">
        <v>183</v>
      </c>
      <c r="G142" s="44"/>
      <c r="H142" s="27">
        <f>H143</f>
        <v>0</v>
      </c>
      <c r="I142" s="143">
        <f t="shared" si="6"/>
        <v>0</v>
      </c>
      <c r="J142" s="145"/>
      <c r="K142" s="26" t="e">
        <f t="shared" si="8"/>
        <v>#DIV/0!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62" customFormat="1" ht="48" customHeight="1" hidden="1">
      <c r="A143" s="40"/>
      <c r="B143" s="47" t="s">
        <v>100</v>
      </c>
      <c r="C143" s="43" t="s">
        <v>89</v>
      </c>
      <c r="D143" s="44" t="s">
        <v>97</v>
      </c>
      <c r="E143" s="44" t="s">
        <v>175</v>
      </c>
      <c r="F143" s="44" t="s">
        <v>183</v>
      </c>
      <c r="G143" s="44" t="s">
        <v>101</v>
      </c>
      <c r="H143" s="27"/>
      <c r="I143" s="143">
        <f t="shared" si="6"/>
        <v>0</v>
      </c>
      <c r="J143" s="145"/>
      <c r="K143" s="26" t="e">
        <f t="shared" si="8"/>
        <v>#DIV/0!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62" customFormat="1" ht="66" customHeight="1" hidden="1">
      <c r="A144" s="40"/>
      <c r="B144" s="39" t="s">
        <v>184</v>
      </c>
      <c r="C144" s="43" t="s">
        <v>89</v>
      </c>
      <c r="D144" s="44" t="s">
        <v>97</v>
      </c>
      <c r="E144" s="44" t="s">
        <v>175</v>
      </c>
      <c r="F144" s="44" t="s">
        <v>185</v>
      </c>
      <c r="G144" s="44"/>
      <c r="H144" s="27">
        <f>H145</f>
        <v>0</v>
      </c>
      <c r="I144" s="143">
        <f t="shared" si="6"/>
        <v>0</v>
      </c>
      <c r="J144" s="145"/>
      <c r="K144" s="26" t="e">
        <f t="shared" si="8"/>
        <v>#DIV/0!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62" customFormat="1" ht="27" customHeight="1" hidden="1">
      <c r="A145" s="40"/>
      <c r="B145" s="39" t="s">
        <v>45</v>
      </c>
      <c r="C145" s="43" t="s">
        <v>89</v>
      </c>
      <c r="D145" s="44" t="s">
        <v>97</v>
      </c>
      <c r="E145" s="44" t="s">
        <v>175</v>
      </c>
      <c r="F145" s="44" t="s">
        <v>186</v>
      </c>
      <c r="G145" s="44"/>
      <c r="H145" s="27">
        <f>H146</f>
        <v>0</v>
      </c>
      <c r="I145" s="143">
        <f t="shared" si="6"/>
        <v>0</v>
      </c>
      <c r="J145" s="145"/>
      <c r="K145" s="26" t="e">
        <f t="shared" si="8"/>
        <v>#DIV/0!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62" customFormat="1" ht="42.75" customHeight="1" hidden="1">
      <c r="A146" s="40"/>
      <c r="B146" s="39" t="s">
        <v>187</v>
      </c>
      <c r="C146" s="43" t="s">
        <v>89</v>
      </c>
      <c r="D146" s="44" t="s">
        <v>97</v>
      </c>
      <c r="E146" s="44" t="s">
        <v>175</v>
      </c>
      <c r="F146" s="44" t="s">
        <v>188</v>
      </c>
      <c r="G146" s="44"/>
      <c r="H146" s="27">
        <f>H147</f>
        <v>0</v>
      </c>
      <c r="I146" s="143">
        <f t="shared" si="6"/>
        <v>0</v>
      </c>
      <c r="J146" s="145"/>
      <c r="K146" s="26" t="e">
        <f t="shared" si="8"/>
        <v>#DIV/0!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62" customFormat="1" ht="36.75" customHeight="1" hidden="1">
      <c r="A147" s="40"/>
      <c r="B147" s="39" t="s">
        <v>189</v>
      </c>
      <c r="C147" s="43" t="s">
        <v>89</v>
      </c>
      <c r="D147" s="44" t="s">
        <v>97</v>
      </c>
      <c r="E147" s="44" t="s">
        <v>175</v>
      </c>
      <c r="F147" s="44" t="s">
        <v>190</v>
      </c>
      <c r="G147" s="44"/>
      <c r="H147" s="27">
        <f>H148</f>
        <v>0</v>
      </c>
      <c r="I147" s="143">
        <f aca="true" t="shared" si="9" ref="I147:I227">H147</f>
        <v>0</v>
      </c>
      <c r="J147" s="145"/>
      <c r="K147" s="26" t="e">
        <f aca="true" t="shared" si="10" ref="K147:K227">(J147*100)/I147</f>
        <v>#DIV/0!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62" customFormat="1" ht="45.75" customHeight="1" hidden="1">
      <c r="A148" s="40"/>
      <c r="B148" s="47" t="s">
        <v>100</v>
      </c>
      <c r="C148" s="43" t="s">
        <v>89</v>
      </c>
      <c r="D148" s="44" t="s">
        <v>97</v>
      </c>
      <c r="E148" s="44" t="s">
        <v>175</v>
      </c>
      <c r="F148" s="44" t="s">
        <v>190</v>
      </c>
      <c r="G148" s="44" t="s">
        <v>101</v>
      </c>
      <c r="H148" s="46"/>
      <c r="I148" s="143">
        <f t="shared" si="9"/>
        <v>0</v>
      </c>
      <c r="J148" s="145"/>
      <c r="K148" s="26" t="e">
        <f t="shared" si="10"/>
        <v>#DIV/0!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07" customFormat="1" ht="21" hidden="1">
      <c r="A149" s="69">
        <v>6</v>
      </c>
      <c r="B149" s="53" t="s">
        <v>191</v>
      </c>
      <c r="C149" s="152" t="s">
        <v>89</v>
      </c>
      <c r="D149" s="153" t="s">
        <v>192</v>
      </c>
      <c r="E149" s="44"/>
      <c r="F149" s="44"/>
      <c r="G149" s="44"/>
      <c r="H149" s="54">
        <v>0</v>
      </c>
      <c r="I149" s="143">
        <f t="shared" si="9"/>
        <v>0</v>
      </c>
      <c r="J149" s="145"/>
      <c r="K149" s="26" t="e">
        <f t="shared" si="10"/>
        <v>#DIV/0!</v>
      </c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  <c r="IV149" s="70"/>
    </row>
    <row r="150" spans="1:256" s="62" customFormat="1" ht="21" hidden="1">
      <c r="A150" s="69"/>
      <c r="B150" s="55" t="s">
        <v>193</v>
      </c>
      <c r="C150" s="43" t="s">
        <v>89</v>
      </c>
      <c r="D150" s="44" t="s">
        <v>192</v>
      </c>
      <c r="E150" s="44" t="s">
        <v>90</v>
      </c>
      <c r="F150" s="44"/>
      <c r="G150" s="44"/>
      <c r="H150" s="46">
        <f>H151</f>
        <v>0</v>
      </c>
      <c r="I150" s="143">
        <f t="shared" si="9"/>
        <v>0</v>
      </c>
      <c r="J150" s="145"/>
      <c r="K150" s="26" t="e">
        <f t="shared" si="10"/>
        <v>#DIV/0!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70" customFormat="1" ht="21" hidden="1">
      <c r="A151" s="69"/>
      <c r="B151" s="41" t="s">
        <v>21</v>
      </c>
      <c r="C151" s="43" t="s">
        <v>89</v>
      </c>
      <c r="D151" s="44" t="s">
        <v>192</v>
      </c>
      <c r="E151" s="44" t="s">
        <v>90</v>
      </c>
      <c r="F151" s="44" t="s">
        <v>201</v>
      </c>
      <c r="G151" s="44"/>
      <c r="H151" s="46">
        <f>H152</f>
        <v>0</v>
      </c>
      <c r="I151" s="143">
        <f t="shared" si="9"/>
        <v>0</v>
      </c>
      <c r="J151" s="145"/>
      <c r="K151" s="26" t="e">
        <f t="shared" si="10"/>
        <v>#DIV/0!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70" customFormat="1" ht="21" hidden="1">
      <c r="A152" s="69"/>
      <c r="B152" s="41" t="s">
        <v>45</v>
      </c>
      <c r="C152" s="43" t="s">
        <v>89</v>
      </c>
      <c r="D152" s="44" t="s">
        <v>192</v>
      </c>
      <c r="E152" s="44" t="s">
        <v>90</v>
      </c>
      <c r="F152" s="44" t="s">
        <v>202</v>
      </c>
      <c r="G152" s="44"/>
      <c r="H152" s="46">
        <f>H153</f>
        <v>0</v>
      </c>
      <c r="I152" s="143">
        <f t="shared" si="9"/>
        <v>0</v>
      </c>
      <c r="J152" s="145"/>
      <c r="K152" s="26" t="e">
        <f t="shared" si="10"/>
        <v>#DIV/0!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70" customFormat="1" ht="47.25" customHeight="1" hidden="1">
      <c r="A153" s="69"/>
      <c r="B153" s="41" t="s">
        <v>194</v>
      </c>
      <c r="C153" s="43" t="s">
        <v>89</v>
      </c>
      <c r="D153" s="44" t="s">
        <v>192</v>
      </c>
      <c r="E153" s="44" t="s">
        <v>90</v>
      </c>
      <c r="F153" s="44" t="s">
        <v>195</v>
      </c>
      <c r="G153" s="44"/>
      <c r="H153" s="46">
        <f>H154</f>
        <v>0</v>
      </c>
      <c r="I153" s="143">
        <f t="shared" si="9"/>
        <v>0</v>
      </c>
      <c r="J153" s="145"/>
      <c r="K153" s="26" t="e">
        <f t="shared" si="10"/>
        <v>#DIV/0!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70" customFormat="1" ht="27" customHeight="1" hidden="1">
      <c r="A154" s="69"/>
      <c r="B154" s="41" t="s">
        <v>196</v>
      </c>
      <c r="C154" s="43" t="s">
        <v>89</v>
      </c>
      <c r="D154" s="44" t="s">
        <v>192</v>
      </c>
      <c r="E154" s="44" t="s">
        <v>90</v>
      </c>
      <c r="F154" s="44" t="s">
        <v>197</v>
      </c>
      <c r="G154" s="44"/>
      <c r="H154" s="46">
        <f>H155</f>
        <v>0</v>
      </c>
      <c r="I154" s="143">
        <f t="shared" si="9"/>
        <v>0</v>
      </c>
      <c r="J154" s="145"/>
      <c r="K154" s="26" t="e">
        <f t="shared" si="10"/>
        <v>#DIV/0!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70" customFormat="1" ht="42.75" hidden="1">
      <c r="A155" s="69"/>
      <c r="B155" s="47" t="s">
        <v>100</v>
      </c>
      <c r="C155" s="43" t="s">
        <v>89</v>
      </c>
      <c r="D155" s="44" t="s">
        <v>192</v>
      </c>
      <c r="E155" s="44" t="s">
        <v>90</v>
      </c>
      <c r="F155" s="44" t="s">
        <v>197</v>
      </c>
      <c r="G155" s="44" t="s">
        <v>101</v>
      </c>
      <c r="H155" s="46"/>
      <c r="I155" s="143">
        <f t="shared" si="9"/>
        <v>0</v>
      </c>
      <c r="J155" s="145"/>
      <c r="K155" s="26" t="e">
        <f t="shared" si="10"/>
        <v>#DIV/0!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70" customFormat="1" ht="42.75" hidden="1">
      <c r="A156" s="69"/>
      <c r="B156" s="135" t="s">
        <v>347</v>
      </c>
      <c r="C156" s="37" t="s">
        <v>89</v>
      </c>
      <c r="D156" s="38" t="s">
        <v>97</v>
      </c>
      <c r="E156" s="38" t="s">
        <v>175</v>
      </c>
      <c r="F156" s="38" t="s">
        <v>91</v>
      </c>
      <c r="G156" s="38"/>
      <c r="H156" s="27">
        <f>H157</f>
        <v>0</v>
      </c>
      <c r="I156" s="143">
        <f t="shared" si="9"/>
        <v>0</v>
      </c>
      <c r="J156" s="142">
        <f>J157</f>
        <v>0</v>
      </c>
      <c r="K156" s="26" t="e">
        <f t="shared" si="10"/>
        <v>#DIV/0!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70" customFormat="1" ht="21" hidden="1">
      <c r="A157" s="69"/>
      <c r="B157" s="71" t="s">
        <v>21</v>
      </c>
      <c r="C157" s="37" t="s">
        <v>89</v>
      </c>
      <c r="D157" s="38" t="s">
        <v>97</v>
      </c>
      <c r="E157" s="38" t="s">
        <v>175</v>
      </c>
      <c r="F157" s="38" t="s">
        <v>92</v>
      </c>
      <c r="G157" s="38"/>
      <c r="H157" s="27">
        <f>H158</f>
        <v>0</v>
      </c>
      <c r="I157" s="143">
        <f t="shared" si="9"/>
        <v>0</v>
      </c>
      <c r="J157" s="142">
        <f>J158</f>
        <v>0</v>
      </c>
      <c r="K157" s="26" t="e">
        <f t="shared" si="10"/>
        <v>#DIV/0!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70" customFormat="1" ht="42.75" hidden="1">
      <c r="A158" s="69"/>
      <c r="B158" s="59" t="s">
        <v>49</v>
      </c>
      <c r="C158" s="37" t="s">
        <v>89</v>
      </c>
      <c r="D158" s="38" t="s">
        <v>97</v>
      </c>
      <c r="E158" s="38" t="s">
        <v>175</v>
      </c>
      <c r="F158" s="38" t="s">
        <v>198</v>
      </c>
      <c r="G158" s="38"/>
      <c r="H158" s="27">
        <f>H161+H159</f>
        <v>0</v>
      </c>
      <c r="I158" s="143">
        <f t="shared" si="9"/>
        <v>0</v>
      </c>
      <c r="J158" s="142">
        <f>J161</f>
        <v>0</v>
      </c>
      <c r="K158" s="26" t="e">
        <f t="shared" si="10"/>
        <v>#DIV/0!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70" customFormat="1" ht="42.75" hidden="1">
      <c r="A159" s="69"/>
      <c r="B159" s="59" t="s">
        <v>50</v>
      </c>
      <c r="C159" s="37" t="s">
        <v>89</v>
      </c>
      <c r="D159" s="38" t="s">
        <v>97</v>
      </c>
      <c r="E159" s="38" t="s">
        <v>175</v>
      </c>
      <c r="F159" s="38" t="s">
        <v>199</v>
      </c>
      <c r="G159" s="38"/>
      <c r="H159" s="27">
        <f>H160</f>
        <v>0</v>
      </c>
      <c r="I159" s="143">
        <f t="shared" si="9"/>
        <v>0</v>
      </c>
      <c r="J159" s="142"/>
      <c r="K159" s="26" t="e">
        <f t="shared" si="10"/>
        <v>#DIV/0!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70" customFormat="1" ht="42.75" hidden="1">
      <c r="A160" s="69"/>
      <c r="B160" s="59" t="s">
        <v>100</v>
      </c>
      <c r="C160" s="37" t="s">
        <v>89</v>
      </c>
      <c r="D160" s="38" t="s">
        <v>97</v>
      </c>
      <c r="E160" s="38" t="s">
        <v>175</v>
      </c>
      <c r="F160" s="38" t="s">
        <v>199</v>
      </c>
      <c r="G160" s="38" t="s">
        <v>101</v>
      </c>
      <c r="H160" s="27">
        <v>0</v>
      </c>
      <c r="I160" s="143">
        <f t="shared" si="9"/>
        <v>0</v>
      </c>
      <c r="J160" s="142"/>
      <c r="K160" s="26" t="e">
        <f t="shared" si="10"/>
        <v>#DIV/0!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70" customFormat="1" ht="42.75" hidden="1">
      <c r="A161" s="69"/>
      <c r="B161" s="59" t="s">
        <v>286</v>
      </c>
      <c r="C161" s="37" t="s">
        <v>89</v>
      </c>
      <c r="D161" s="38" t="s">
        <v>97</v>
      </c>
      <c r="E161" s="38" t="s">
        <v>175</v>
      </c>
      <c r="F161" s="38" t="s">
        <v>200</v>
      </c>
      <c r="G161" s="38"/>
      <c r="H161" s="27">
        <f>H162</f>
        <v>0</v>
      </c>
      <c r="I161" s="143">
        <f t="shared" si="9"/>
        <v>0</v>
      </c>
      <c r="J161" s="142">
        <f>J162</f>
        <v>0</v>
      </c>
      <c r="K161" s="26" t="e">
        <f t="shared" si="10"/>
        <v>#DIV/0!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70" customFormat="1" ht="42.75" hidden="1">
      <c r="A162" s="69"/>
      <c r="B162" s="59" t="s">
        <v>100</v>
      </c>
      <c r="C162" s="37" t="s">
        <v>89</v>
      </c>
      <c r="D162" s="38" t="s">
        <v>97</v>
      </c>
      <c r="E162" s="38" t="s">
        <v>175</v>
      </c>
      <c r="F162" s="38" t="s">
        <v>200</v>
      </c>
      <c r="G162" s="38" t="s">
        <v>101</v>
      </c>
      <c r="H162" s="27"/>
      <c r="I162" s="143">
        <f t="shared" si="9"/>
        <v>0</v>
      </c>
      <c r="J162" s="142"/>
      <c r="K162" s="26" t="e">
        <f t="shared" si="10"/>
        <v>#DIV/0!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70" customFormat="1" ht="21">
      <c r="A163" s="69"/>
      <c r="B163" s="136" t="s">
        <v>287</v>
      </c>
      <c r="C163" s="152" t="s">
        <v>89</v>
      </c>
      <c r="D163" s="153" t="s">
        <v>192</v>
      </c>
      <c r="E163" s="32" t="s">
        <v>79</v>
      </c>
      <c r="F163" s="32"/>
      <c r="G163" s="32"/>
      <c r="H163" s="57">
        <f>H170+H194+H164</f>
        <v>8.5</v>
      </c>
      <c r="I163" s="148">
        <f t="shared" si="9"/>
        <v>8.5</v>
      </c>
      <c r="J163" s="144">
        <f>J170+J194</f>
        <v>0</v>
      </c>
      <c r="K163" s="33">
        <f t="shared" si="10"/>
        <v>0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62" customFormat="1" ht="21" hidden="1">
      <c r="A164" s="69"/>
      <c r="B164" s="55" t="s">
        <v>193</v>
      </c>
      <c r="C164" s="43" t="s">
        <v>89</v>
      </c>
      <c r="D164" s="44" t="s">
        <v>192</v>
      </c>
      <c r="E164" s="44" t="s">
        <v>90</v>
      </c>
      <c r="F164" s="44"/>
      <c r="G164" s="44"/>
      <c r="H164" s="46">
        <f>H165</f>
        <v>0</v>
      </c>
      <c r="I164" s="143">
        <f aca="true" t="shared" si="11" ref="I164:I169">H164</f>
        <v>0</v>
      </c>
      <c r="J164" s="145">
        <v>0</v>
      </c>
      <c r="K164" s="26" t="e">
        <f aca="true" t="shared" si="12" ref="K164:K169">(J164*100)/I164</f>
        <v>#DIV/0!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70" customFormat="1" ht="64.5" hidden="1">
      <c r="A165" s="69"/>
      <c r="B165" s="41" t="s">
        <v>350</v>
      </c>
      <c r="C165" s="43" t="s">
        <v>89</v>
      </c>
      <c r="D165" s="44" t="s">
        <v>192</v>
      </c>
      <c r="E165" s="44" t="s">
        <v>90</v>
      </c>
      <c r="F165" s="44" t="s">
        <v>201</v>
      </c>
      <c r="G165" s="44"/>
      <c r="H165" s="46">
        <f>H166</f>
        <v>0</v>
      </c>
      <c r="I165" s="143">
        <f t="shared" si="11"/>
        <v>0</v>
      </c>
      <c r="J165" s="145">
        <v>0</v>
      </c>
      <c r="K165" s="26" t="e">
        <f t="shared" si="12"/>
        <v>#DIV/0!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70" customFormat="1" ht="21" hidden="1">
      <c r="A166" s="69"/>
      <c r="B166" s="41" t="s">
        <v>45</v>
      </c>
      <c r="C166" s="43" t="s">
        <v>89</v>
      </c>
      <c r="D166" s="44" t="s">
        <v>192</v>
      </c>
      <c r="E166" s="44" t="s">
        <v>90</v>
      </c>
      <c r="F166" s="44" t="s">
        <v>202</v>
      </c>
      <c r="G166" s="44"/>
      <c r="H166" s="46">
        <f>H167</f>
        <v>0</v>
      </c>
      <c r="I166" s="143">
        <f t="shared" si="11"/>
        <v>0</v>
      </c>
      <c r="J166" s="145"/>
      <c r="K166" s="26" t="e">
        <f t="shared" si="12"/>
        <v>#DIV/0!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70" customFormat="1" ht="47.25" customHeight="1" hidden="1">
      <c r="A167" s="69"/>
      <c r="B167" s="41" t="s">
        <v>194</v>
      </c>
      <c r="C167" s="43" t="s">
        <v>89</v>
      </c>
      <c r="D167" s="44" t="s">
        <v>192</v>
      </c>
      <c r="E167" s="44" t="s">
        <v>90</v>
      </c>
      <c r="F167" s="44" t="s">
        <v>322</v>
      </c>
      <c r="G167" s="44"/>
      <c r="H167" s="46">
        <f>H168</f>
        <v>0</v>
      </c>
      <c r="I167" s="143">
        <f t="shared" si="11"/>
        <v>0</v>
      </c>
      <c r="J167" s="145">
        <v>0</v>
      </c>
      <c r="K167" s="26" t="e">
        <f t="shared" si="12"/>
        <v>#DIV/0!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70" customFormat="1" ht="55.5" customHeight="1" hidden="1">
      <c r="A168" s="69"/>
      <c r="B168" s="41" t="s">
        <v>324</v>
      </c>
      <c r="C168" s="43" t="s">
        <v>89</v>
      </c>
      <c r="D168" s="44" t="s">
        <v>192</v>
      </c>
      <c r="E168" s="44" t="s">
        <v>90</v>
      </c>
      <c r="F168" s="44" t="s">
        <v>323</v>
      </c>
      <c r="G168" s="44"/>
      <c r="H168" s="46">
        <f>H169</f>
        <v>0</v>
      </c>
      <c r="I168" s="143">
        <f t="shared" si="11"/>
        <v>0</v>
      </c>
      <c r="J168" s="145">
        <v>0</v>
      </c>
      <c r="K168" s="26" t="e">
        <f t="shared" si="12"/>
        <v>#DIV/0!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70" customFormat="1" ht="42.75" hidden="1">
      <c r="A169" s="69"/>
      <c r="B169" s="47" t="s">
        <v>326</v>
      </c>
      <c r="C169" s="43" t="s">
        <v>89</v>
      </c>
      <c r="D169" s="44" t="s">
        <v>192</v>
      </c>
      <c r="E169" s="44" t="s">
        <v>90</v>
      </c>
      <c r="F169" s="44" t="s">
        <v>197</v>
      </c>
      <c r="G169" s="44" t="s">
        <v>325</v>
      </c>
      <c r="H169" s="46">
        <v>0</v>
      </c>
      <c r="I169" s="143">
        <f t="shared" si="11"/>
        <v>0</v>
      </c>
      <c r="J169" s="145">
        <v>0</v>
      </c>
      <c r="K169" s="26" t="e">
        <f t="shared" si="12"/>
        <v>#DIV/0!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2:256" s="70" customFormat="1" ht="21">
      <c r="B170" s="45" t="s">
        <v>51</v>
      </c>
      <c r="C170" s="43" t="s">
        <v>89</v>
      </c>
      <c r="D170" s="44" t="s">
        <v>192</v>
      </c>
      <c r="E170" s="44" t="s">
        <v>139</v>
      </c>
      <c r="F170" s="44"/>
      <c r="G170" s="44"/>
      <c r="H170" s="46">
        <f>H171</f>
        <v>8.5</v>
      </c>
      <c r="I170" s="143">
        <f t="shared" si="9"/>
        <v>8.5</v>
      </c>
      <c r="J170" s="145">
        <f>J171</f>
        <v>0</v>
      </c>
      <c r="K170" s="26">
        <f t="shared" si="10"/>
        <v>0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70" customFormat="1" ht="66" customHeight="1">
      <c r="A171" s="69"/>
      <c r="B171" s="41" t="s">
        <v>350</v>
      </c>
      <c r="C171" s="43" t="s">
        <v>89</v>
      </c>
      <c r="D171" s="44" t="s">
        <v>192</v>
      </c>
      <c r="E171" s="44" t="s">
        <v>139</v>
      </c>
      <c r="F171" s="44" t="s">
        <v>201</v>
      </c>
      <c r="G171" s="44"/>
      <c r="H171" s="46">
        <f>H172</f>
        <v>8.5</v>
      </c>
      <c r="I171" s="143">
        <f t="shared" si="9"/>
        <v>8.5</v>
      </c>
      <c r="J171" s="154">
        <f>J172</f>
        <v>0</v>
      </c>
      <c r="K171" s="26">
        <f t="shared" si="10"/>
        <v>0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70" customFormat="1" ht="30.75" customHeight="1">
      <c r="A172" s="69"/>
      <c r="B172" s="41" t="s">
        <v>21</v>
      </c>
      <c r="C172" s="43" t="s">
        <v>89</v>
      </c>
      <c r="D172" s="44" t="s">
        <v>192</v>
      </c>
      <c r="E172" s="44" t="s">
        <v>139</v>
      </c>
      <c r="F172" s="44" t="s">
        <v>202</v>
      </c>
      <c r="G172" s="44"/>
      <c r="H172" s="46">
        <f>H173+H176+H180</f>
        <v>8.5</v>
      </c>
      <c r="I172" s="143">
        <f t="shared" si="9"/>
        <v>8.5</v>
      </c>
      <c r="J172" s="154">
        <f>J175+J182+J201+J203</f>
        <v>0</v>
      </c>
      <c r="K172" s="26">
        <f t="shared" si="10"/>
        <v>0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70" customFormat="1" ht="47.25" customHeight="1" hidden="1">
      <c r="A173" s="69"/>
      <c r="B173" s="41" t="s">
        <v>52</v>
      </c>
      <c r="C173" s="43" t="s">
        <v>89</v>
      </c>
      <c r="D173" s="44" t="s">
        <v>192</v>
      </c>
      <c r="E173" s="44" t="s">
        <v>139</v>
      </c>
      <c r="F173" s="44" t="s">
        <v>203</v>
      </c>
      <c r="G173" s="44"/>
      <c r="H173" s="46">
        <f>H174</f>
        <v>0</v>
      </c>
      <c r="I173" s="143">
        <f t="shared" si="9"/>
        <v>0</v>
      </c>
      <c r="J173" s="154">
        <f>J174</f>
        <v>0</v>
      </c>
      <c r="K173" s="26" t="e">
        <f t="shared" si="10"/>
        <v>#DIV/0!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70" customFormat="1" ht="21" hidden="1">
      <c r="A174" s="69"/>
      <c r="B174" s="39" t="s">
        <v>53</v>
      </c>
      <c r="C174" s="43" t="s">
        <v>89</v>
      </c>
      <c r="D174" s="44" t="s">
        <v>192</v>
      </c>
      <c r="E174" s="44" t="s">
        <v>139</v>
      </c>
      <c r="F174" s="44" t="s">
        <v>204</v>
      </c>
      <c r="G174" s="44"/>
      <c r="H174" s="46">
        <f>H175+H179</f>
        <v>0</v>
      </c>
      <c r="I174" s="143">
        <f t="shared" si="9"/>
        <v>0</v>
      </c>
      <c r="J174" s="154">
        <f>J175</f>
        <v>0</v>
      </c>
      <c r="K174" s="26" t="e">
        <f t="shared" si="10"/>
        <v>#DIV/0!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70" customFormat="1" ht="42" customHeight="1" hidden="1">
      <c r="A175" s="69"/>
      <c r="B175" s="47" t="s">
        <v>100</v>
      </c>
      <c r="C175" s="43" t="s">
        <v>89</v>
      </c>
      <c r="D175" s="44" t="s">
        <v>192</v>
      </c>
      <c r="E175" s="44" t="s">
        <v>139</v>
      </c>
      <c r="F175" s="44" t="s">
        <v>204</v>
      </c>
      <c r="G175" s="44" t="s">
        <v>101</v>
      </c>
      <c r="H175" s="46">
        <v>0</v>
      </c>
      <c r="I175" s="143">
        <f>H175</f>
        <v>0</v>
      </c>
      <c r="J175" s="154">
        <v>0</v>
      </c>
      <c r="K175" s="26" t="e">
        <f t="shared" si="10"/>
        <v>#DIV/0!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70" customFormat="1" ht="42.75" hidden="1">
      <c r="A176" s="69"/>
      <c r="B176" s="39" t="s">
        <v>205</v>
      </c>
      <c r="C176" s="43" t="s">
        <v>89</v>
      </c>
      <c r="D176" s="44" t="s">
        <v>192</v>
      </c>
      <c r="E176" s="44" t="s">
        <v>139</v>
      </c>
      <c r="F176" s="44" t="s">
        <v>206</v>
      </c>
      <c r="G176" s="44"/>
      <c r="H176" s="46">
        <f>H178</f>
        <v>0</v>
      </c>
      <c r="I176" s="143">
        <f t="shared" si="9"/>
        <v>0</v>
      </c>
      <c r="J176" s="154"/>
      <c r="K176" s="26" t="e">
        <f t="shared" si="10"/>
        <v>#DIV/0!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70" customFormat="1" ht="21" hidden="1">
      <c r="A177" s="69"/>
      <c r="B177" s="39" t="s">
        <v>207</v>
      </c>
      <c r="C177" s="43" t="s">
        <v>89</v>
      </c>
      <c r="D177" s="44" t="s">
        <v>192</v>
      </c>
      <c r="E177" s="44" t="s">
        <v>139</v>
      </c>
      <c r="F177" s="44" t="s">
        <v>208</v>
      </c>
      <c r="G177" s="44"/>
      <c r="H177" s="46">
        <f>H178</f>
        <v>0</v>
      </c>
      <c r="I177" s="143">
        <f t="shared" si="9"/>
        <v>0</v>
      </c>
      <c r="J177" s="154"/>
      <c r="K177" s="26" t="e">
        <f t="shared" si="10"/>
        <v>#DIV/0!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70" customFormat="1" ht="42.75" hidden="1">
      <c r="A178" s="69"/>
      <c r="B178" s="47" t="s">
        <v>100</v>
      </c>
      <c r="C178" s="43" t="s">
        <v>89</v>
      </c>
      <c r="D178" s="44" t="s">
        <v>192</v>
      </c>
      <c r="E178" s="44" t="s">
        <v>139</v>
      </c>
      <c r="F178" s="44" t="s">
        <v>208</v>
      </c>
      <c r="G178" s="44" t="s">
        <v>101</v>
      </c>
      <c r="H178" s="46"/>
      <c r="I178" s="143">
        <f t="shared" si="9"/>
        <v>0</v>
      </c>
      <c r="J178" s="154"/>
      <c r="K178" s="26" t="e">
        <f t="shared" si="10"/>
        <v>#DIV/0!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70" customFormat="1" ht="21" hidden="1">
      <c r="A179" s="69"/>
      <c r="B179" s="47" t="s">
        <v>288</v>
      </c>
      <c r="C179" s="43" t="s">
        <v>89</v>
      </c>
      <c r="D179" s="44" t="s">
        <v>192</v>
      </c>
      <c r="E179" s="44" t="s">
        <v>139</v>
      </c>
      <c r="F179" s="44" t="s">
        <v>204</v>
      </c>
      <c r="G179" s="44" t="s">
        <v>102</v>
      </c>
      <c r="H179" s="46"/>
      <c r="I179" s="143">
        <f t="shared" si="9"/>
        <v>0</v>
      </c>
      <c r="J179" s="154"/>
      <c r="K179" s="26" t="e">
        <f t="shared" si="10"/>
        <v>#DIV/0!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70" customFormat="1" ht="21">
      <c r="A180" s="69"/>
      <c r="B180" s="39" t="s">
        <v>54</v>
      </c>
      <c r="C180" s="43" t="s">
        <v>89</v>
      </c>
      <c r="D180" s="44" t="s">
        <v>192</v>
      </c>
      <c r="E180" s="44" t="s">
        <v>139</v>
      </c>
      <c r="F180" s="44" t="s">
        <v>209</v>
      </c>
      <c r="G180" s="44"/>
      <c r="H180" s="46">
        <f>H182+H190+H192+H200+H202</f>
        <v>8.5</v>
      </c>
      <c r="I180" s="143">
        <f t="shared" si="9"/>
        <v>8.5</v>
      </c>
      <c r="J180" s="154">
        <f>J181+J190+J192</f>
        <v>0</v>
      </c>
      <c r="K180" s="26">
        <f t="shared" si="10"/>
        <v>0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70" customFormat="1" ht="21">
      <c r="A181" s="69"/>
      <c r="B181" s="39" t="s">
        <v>210</v>
      </c>
      <c r="C181" s="43" t="s">
        <v>89</v>
      </c>
      <c r="D181" s="44" t="s">
        <v>192</v>
      </c>
      <c r="E181" s="44" t="s">
        <v>139</v>
      </c>
      <c r="F181" s="44" t="s">
        <v>211</v>
      </c>
      <c r="G181" s="44"/>
      <c r="H181" s="46">
        <f>H182</f>
        <v>8.5</v>
      </c>
      <c r="I181" s="143">
        <f>H181</f>
        <v>8.5</v>
      </c>
      <c r="J181" s="154">
        <f>J182</f>
        <v>0</v>
      </c>
      <c r="K181" s="26">
        <f t="shared" si="10"/>
        <v>0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70" customFormat="1" ht="42.75">
      <c r="A182" s="69"/>
      <c r="B182" s="47" t="s">
        <v>100</v>
      </c>
      <c r="C182" s="43" t="s">
        <v>212</v>
      </c>
      <c r="D182" s="44" t="s">
        <v>192</v>
      </c>
      <c r="E182" s="44" t="s">
        <v>139</v>
      </c>
      <c r="F182" s="44" t="s">
        <v>211</v>
      </c>
      <c r="G182" s="44" t="s">
        <v>101</v>
      </c>
      <c r="H182" s="46">
        <v>8.5</v>
      </c>
      <c r="I182" s="143">
        <f>H182</f>
        <v>8.5</v>
      </c>
      <c r="J182" s="154">
        <v>0</v>
      </c>
      <c r="K182" s="26">
        <f t="shared" si="10"/>
        <v>0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70" customFormat="1" ht="25.5" customHeight="1" hidden="1">
      <c r="A183" s="35">
        <v>7</v>
      </c>
      <c r="B183" s="72" t="s">
        <v>213</v>
      </c>
      <c r="C183" s="31" t="s">
        <v>89</v>
      </c>
      <c r="D183" s="32" t="s">
        <v>214</v>
      </c>
      <c r="E183" s="38"/>
      <c r="F183" s="38"/>
      <c r="G183" s="38"/>
      <c r="H183" s="54">
        <f aca="true" t="shared" si="13" ref="H183:H188">H184</f>
        <v>0</v>
      </c>
      <c r="I183" s="143">
        <f t="shared" si="9"/>
        <v>0</v>
      </c>
      <c r="J183" s="142"/>
      <c r="K183" s="26" t="e">
        <f t="shared" si="10"/>
        <v>#DIV/0!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70" customFormat="1" ht="23.25" customHeight="1" hidden="1">
      <c r="A184" s="35"/>
      <c r="B184" s="73" t="s">
        <v>215</v>
      </c>
      <c r="C184" s="37" t="s">
        <v>89</v>
      </c>
      <c r="D184" s="38" t="s">
        <v>214</v>
      </c>
      <c r="E184" s="38" t="s">
        <v>214</v>
      </c>
      <c r="F184" s="38"/>
      <c r="G184" s="38"/>
      <c r="H184" s="27">
        <f t="shared" si="13"/>
        <v>0</v>
      </c>
      <c r="I184" s="143">
        <f t="shared" si="9"/>
        <v>0</v>
      </c>
      <c r="J184" s="142"/>
      <c r="K184" s="26" t="e">
        <f t="shared" si="10"/>
        <v>#DIV/0!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70" customFormat="1" ht="43.5" customHeight="1" hidden="1">
      <c r="A185" s="35"/>
      <c r="B185" s="39" t="s">
        <v>216</v>
      </c>
      <c r="C185" s="43" t="s">
        <v>89</v>
      </c>
      <c r="D185" s="44" t="s">
        <v>214</v>
      </c>
      <c r="E185" s="44" t="s">
        <v>214</v>
      </c>
      <c r="F185" s="44" t="s">
        <v>217</v>
      </c>
      <c r="G185" s="38"/>
      <c r="H185" s="27">
        <f t="shared" si="13"/>
        <v>0</v>
      </c>
      <c r="I185" s="143">
        <f t="shared" si="9"/>
        <v>0</v>
      </c>
      <c r="J185" s="142"/>
      <c r="K185" s="26" t="e">
        <f t="shared" si="10"/>
        <v>#DIV/0!</v>
      </c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  <c r="GS185" s="62"/>
      <c r="GT185" s="62"/>
      <c r="GU185" s="62"/>
      <c r="GV185" s="62"/>
      <c r="GW185" s="62"/>
      <c r="GX185" s="62"/>
      <c r="GY185" s="62"/>
      <c r="GZ185" s="62"/>
      <c r="HA185" s="62"/>
      <c r="HB185" s="62"/>
      <c r="HC185" s="62"/>
      <c r="HD185" s="62"/>
      <c r="HE185" s="62"/>
      <c r="HF185" s="62"/>
      <c r="HG185" s="62"/>
      <c r="HH185" s="62"/>
      <c r="HI185" s="62"/>
      <c r="HJ185" s="62"/>
      <c r="HK185" s="62"/>
      <c r="HL185" s="62"/>
      <c r="HM185" s="62"/>
      <c r="HN185" s="62"/>
      <c r="HO185" s="62"/>
      <c r="HP185" s="62"/>
      <c r="HQ185" s="62"/>
      <c r="HR185" s="62"/>
      <c r="HS185" s="62"/>
      <c r="HT185" s="62"/>
      <c r="HU185" s="62"/>
      <c r="HV185" s="62"/>
      <c r="HW185" s="62"/>
      <c r="HX185" s="62"/>
      <c r="HY185" s="62"/>
      <c r="HZ185" s="62"/>
      <c r="IA185" s="62"/>
      <c r="IB185" s="62"/>
      <c r="IC185" s="62"/>
      <c r="ID185" s="62"/>
      <c r="IE185" s="62"/>
      <c r="IF185" s="62"/>
      <c r="IG185" s="62"/>
      <c r="IH185" s="62"/>
      <c r="II185" s="62"/>
      <c r="IJ185" s="62"/>
      <c r="IK185" s="62"/>
      <c r="IL185" s="62"/>
      <c r="IM185" s="62"/>
      <c r="IN185" s="62"/>
      <c r="IO185" s="62"/>
      <c r="IP185" s="62"/>
      <c r="IQ185" s="62"/>
      <c r="IR185" s="62"/>
      <c r="IS185" s="62"/>
      <c r="IT185" s="62"/>
      <c r="IU185" s="62"/>
      <c r="IV185" s="62"/>
    </row>
    <row r="186" spans="1:256" s="70" customFormat="1" ht="29.25" customHeight="1" hidden="1">
      <c r="A186" s="35"/>
      <c r="B186" s="39" t="s">
        <v>45</v>
      </c>
      <c r="C186" s="43" t="s">
        <v>89</v>
      </c>
      <c r="D186" s="44" t="s">
        <v>214</v>
      </c>
      <c r="E186" s="44" t="s">
        <v>214</v>
      </c>
      <c r="F186" s="44" t="s">
        <v>218</v>
      </c>
      <c r="G186" s="38"/>
      <c r="H186" s="27">
        <f t="shared" si="13"/>
        <v>0</v>
      </c>
      <c r="I186" s="143">
        <f t="shared" si="9"/>
        <v>0</v>
      </c>
      <c r="J186" s="142"/>
      <c r="K186" s="26" t="e">
        <f t="shared" si="10"/>
        <v>#DIV/0!</v>
      </c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  <c r="GS186" s="62"/>
      <c r="GT186" s="62"/>
      <c r="GU186" s="62"/>
      <c r="GV186" s="62"/>
      <c r="GW186" s="62"/>
      <c r="GX186" s="62"/>
      <c r="GY186" s="62"/>
      <c r="GZ186" s="62"/>
      <c r="HA186" s="62"/>
      <c r="HB186" s="62"/>
      <c r="HC186" s="62"/>
      <c r="HD186" s="62"/>
      <c r="HE186" s="62"/>
      <c r="HF186" s="62"/>
      <c r="HG186" s="62"/>
      <c r="HH186" s="62"/>
      <c r="HI186" s="62"/>
      <c r="HJ186" s="62"/>
      <c r="HK186" s="62"/>
      <c r="HL186" s="62"/>
      <c r="HM186" s="62"/>
      <c r="HN186" s="62"/>
      <c r="HO186" s="62"/>
      <c r="HP186" s="62"/>
      <c r="HQ186" s="62"/>
      <c r="HR186" s="62"/>
      <c r="HS186" s="62"/>
      <c r="HT186" s="62"/>
      <c r="HU186" s="62"/>
      <c r="HV186" s="62"/>
      <c r="HW186" s="62"/>
      <c r="HX186" s="62"/>
      <c r="HY186" s="62"/>
      <c r="HZ186" s="62"/>
      <c r="IA186" s="62"/>
      <c r="IB186" s="62"/>
      <c r="IC186" s="62"/>
      <c r="ID186" s="62"/>
      <c r="IE186" s="62"/>
      <c r="IF186" s="62"/>
      <c r="IG186" s="62"/>
      <c r="IH186" s="62"/>
      <c r="II186" s="62"/>
      <c r="IJ186" s="62"/>
      <c r="IK186" s="62"/>
      <c r="IL186" s="62"/>
      <c r="IM186" s="62"/>
      <c r="IN186" s="62"/>
      <c r="IO186" s="62"/>
      <c r="IP186" s="62"/>
      <c r="IQ186" s="62"/>
      <c r="IR186" s="62"/>
      <c r="IS186" s="62"/>
      <c r="IT186" s="62"/>
      <c r="IU186" s="62"/>
      <c r="IV186" s="62"/>
    </row>
    <row r="187" spans="1:256" s="70" customFormat="1" ht="63" customHeight="1" hidden="1">
      <c r="A187" s="35"/>
      <c r="B187" s="39" t="s">
        <v>219</v>
      </c>
      <c r="C187" s="43" t="s">
        <v>89</v>
      </c>
      <c r="D187" s="44" t="s">
        <v>214</v>
      </c>
      <c r="E187" s="44" t="s">
        <v>214</v>
      </c>
      <c r="F187" s="44" t="s">
        <v>220</v>
      </c>
      <c r="G187" s="38"/>
      <c r="H187" s="27">
        <f t="shared" si="13"/>
        <v>0</v>
      </c>
      <c r="I187" s="143">
        <f t="shared" si="9"/>
        <v>0</v>
      </c>
      <c r="J187" s="142"/>
      <c r="K187" s="26" t="e">
        <f t="shared" si="10"/>
        <v>#DIV/0!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  <c r="GS187" s="62"/>
      <c r="GT187" s="62"/>
      <c r="GU187" s="62"/>
      <c r="GV187" s="62"/>
      <c r="GW187" s="62"/>
      <c r="GX187" s="62"/>
      <c r="GY187" s="62"/>
      <c r="GZ187" s="62"/>
      <c r="HA187" s="62"/>
      <c r="HB187" s="62"/>
      <c r="HC187" s="62"/>
      <c r="HD187" s="62"/>
      <c r="HE187" s="62"/>
      <c r="HF187" s="62"/>
      <c r="HG187" s="62"/>
      <c r="HH187" s="62"/>
      <c r="HI187" s="62"/>
      <c r="HJ187" s="62"/>
      <c r="HK187" s="62"/>
      <c r="HL187" s="62"/>
      <c r="HM187" s="62"/>
      <c r="HN187" s="62"/>
      <c r="HO187" s="62"/>
      <c r="HP187" s="62"/>
      <c r="HQ187" s="62"/>
      <c r="HR187" s="62"/>
      <c r="HS187" s="62"/>
      <c r="HT187" s="62"/>
      <c r="HU187" s="62"/>
      <c r="HV187" s="62"/>
      <c r="HW187" s="62"/>
      <c r="HX187" s="62"/>
      <c r="HY187" s="62"/>
      <c r="HZ187" s="62"/>
      <c r="IA187" s="62"/>
      <c r="IB187" s="62"/>
      <c r="IC187" s="62"/>
      <c r="ID187" s="62"/>
      <c r="IE187" s="62"/>
      <c r="IF187" s="62"/>
      <c r="IG187" s="62"/>
      <c r="IH187" s="62"/>
      <c r="II187" s="62"/>
      <c r="IJ187" s="62"/>
      <c r="IK187" s="62"/>
      <c r="IL187" s="62"/>
      <c r="IM187" s="62"/>
      <c r="IN187" s="62"/>
      <c r="IO187" s="62"/>
      <c r="IP187" s="62"/>
      <c r="IQ187" s="62"/>
      <c r="IR187" s="62"/>
      <c r="IS187" s="62"/>
      <c r="IT187" s="62"/>
      <c r="IU187" s="62"/>
      <c r="IV187" s="62"/>
    </row>
    <row r="188" spans="1:256" s="70" customFormat="1" ht="48.75" customHeight="1" hidden="1">
      <c r="A188" s="35"/>
      <c r="B188" s="74" t="s">
        <v>221</v>
      </c>
      <c r="C188" s="43" t="s">
        <v>89</v>
      </c>
      <c r="D188" s="44" t="s">
        <v>214</v>
      </c>
      <c r="E188" s="44" t="s">
        <v>214</v>
      </c>
      <c r="F188" s="44" t="s">
        <v>222</v>
      </c>
      <c r="G188" s="38"/>
      <c r="H188" s="27">
        <f t="shared" si="13"/>
        <v>0</v>
      </c>
      <c r="I188" s="143">
        <f t="shared" si="9"/>
        <v>0</v>
      </c>
      <c r="J188" s="142"/>
      <c r="K188" s="26" t="e">
        <f t="shared" si="10"/>
        <v>#DIV/0!</v>
      </c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  <c r="GS188" s="62"/>
      <c r="GT188" s="62"/>
      <c r="GU188" s="62"/>
      <c r="GV188" s="62"/>
      <c r="GW188" s="62"/>
      <c r="GX188" s="62"/>
      <c r="GY188" s="62"/>
      <c r="GZ188" s="62"/>
      <c r="HA188" s="62"/>
      <c r="HB188" s="62"/>
      <c r="HC188" s="62"/>
      <c r="HD188" s="62"/>
      <c r="HE188" s="62"/>
      <c r="HF188" s="62"/>
      <c r="HG188" s="62"/>
      <c r="HH188" s="62"/>
      <c r="HI188" s="62"/>
      <c r="HJ188" s="62"/>
      <c r="HK188" s="62"/>
      <c r="HL188" s="62"/>
      <c r="HM188" s="62"/>
      <c r="HN188" s="62"/>
      <c r="HO188" s="62"/>
      <c r="HP188" s="62"/>
      <c r="HQ188" s="62"/>
      <c r="HR188" s="62"/>
      <c r="HS188" s="62"/>
      <c r="HT188" s="62"/>
      <c r="HU188" s="62"/>
      <c r="HV188" s="62"/>
      <c r="HW188" s="62"/>
      <c r="HX188" s="62"/>
      <c r="HY188" s="62"/>
      <c r="HZ188" s="62"/>
      <c r="IA188" s="62"/>
      <c r="IB188" s="62"/>
      <c r="IC188" s="62"/>
      <c r="ID188" s="62"/>
      <c r="IE188" s="62"/>
      <c r="IF188" s="62"/>
      <c r="IG188" s="62"/>
      <c r="IH188" s="62"/>
      <c r="II188" s="62"/>
      <c r="IJ188" s="62"/>
      <c r="IK188" s="62"/>
      <c r="IL188" s="62"/>
      <c r="IM188" s="62"/>
      <c r="IN188" s="62"/>
      <c r="IO188" s="62"/>
      <c r="IP188" s="62"/>
      <c r="IQ188" s="62"/>
      <c r="IR188" s="62"/>
      <c r="IS188" s="62"/>
      <c r="IT188" s="62"/>
      <c r="IU188" s="62"/>
      <c r="IV188" s="62"/>
    </row>
    <row r="189" spans="1:256" ht="42.75" hidden="1">
      <c r="A189" s="35"/>
      <c r="B189" s="47" t="s">
        <v>100</v>
      </c>
      <c r="C189" s="43" t="s">
        <v>89</v>
      </c>
      <c r="D189" s="44" t="s">
        <v>214</v>
      </c>
      <c r="E189" s="44" t="s">
        <v>214</v>
      </c>
      <c r="F189" s="44" t="s">
        <v>222</v>
      </c>
      <c r="G189" s="38" t="s">
        <v>101</v>
      </c>
      <c r="H189" s="27"/>
      <c r="I189" s="143">
        <f t="shared" si="9"/>
        <v>0</v>
      </c>
      <c r="J189" s="142"/>
      <c r="K189" s="26" t="e">
        <f t="shared" si="10"/>
        <v>#DIV/0!</v>
      </c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</row>
    <row r="190" spans="1:256" ht="42.75" hidden="1">
      <c r="A190" s="35"/>
      <c r="B190" s="47" t="s">
        <v>289</v>
      </c>
      <c r="C190" s="43" t="s">
        <v>212</v>
      </c>
      <c r="D190" s="44" t="s">
        <v>192</v>
      </c>
      <c r="E190" s="44" t="s">
        <v>139</v>
      </c>
      <c r="F190" s="44" t="s">
        <v>290</v>
      </c>
      <c r="G190" s="38"/>
      <c r="H190" s="27">
        <f>H191</f>
        <v>0</v>
      </c>
      <c r="I190" s="143">
        <f t="shared" si="9"/>
        <v>0</v>
      </c>
      <c r="J190" s="142">
        <f>J191</f>
        <v>0</v>
      </c>
      <c r="K190" s="26" t="e">
        <f t="shared" si="10"/>
        <v>#DIV/0!</v>
      </c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  <c r="GS190" s="62"/>
      <c r="GT190" s="62"/>
      <c r="GU190" s="62"/>
      <c r="GV190" s="62"/>
      <c r="GW190" s="62"/>
      <c r="GX190" s="62"/>
      <c r="GY190" s="62"/>
      <c r="GZ190" s="62"/>
      <c r="HA190" s="62"/>
      <c r="HB190" s="62"/>
      <c r="HC190" s="62"/>
      <c r="HD190" s="62"/>
      <c r="HE190" s="62"/>
      <c r="HF190" s="62"/>
      <c r="HG190" s="62"/>
      <c r="HH190" s="62"/>
      <c r="HI190" s="62"/>
      <c r="HJ190" s="62"/>
      <c r="HK190" s="62"/>
      <c r="HL190" s="62"/>
      <c r="HM190" s="62"/>
      <c r="HN190" s="62"/>
      <c r="HO190" s="62"/>
      <c r="HP190" s="62"/>
      <c r="HQ190" s="62"/>
      <c r="HR190" s="62"/>
      <c r="HS190" s="62"/>
      <c r="HT190" s="62"/>
      <c r="HU190" s="62"/>
      <c r="HV190" s="62"/>
      <c r="HW190" s="62"/>
      <c r="HX190" s="62"/>
      <c r="HY190" s="62"/>
      <c r="HZ190" s="62"/>
      <c r="IA190" s="62"/>
      <c r="IB190" s="62"/>
      <c r="IC190" s="62"/>
      <c r="ID190" s="62"/>
      <c r="IE190" s="62"/>
      <c r="IF190" s="62"/>
      <c r="IG190" s="62"/>
      <c r="IH190" s="62"/>
      <c r="II190" s="62"/>
      <c r="IJ190" s="62"/>
      <c r="IK190" s="62"/>
      <c r="IL190" s="62"/>
      <c r="IM190" s="62"/>
      <c r="IN190" s="62"/>
      <c r="IO190" s="62"/>
      <c r="IP190" s="62"/>
      <c r="IQ190" s="62"/>
      <c r="IR190" s="62"/>
      <c r="IS190" s="62"/>
      <c r="IT190" s="62"/>
      <c r="IU190" s="62"/>
      <c r="IV190" s="62"/>
    </row>
    <row r="191" spans="1:256" ht="42.75" hidden="1">
      <c r="A191" s="35"/>
      <c r="B191" s="47" t="s">
        <v>100</v>
      </c>
      <c r="C191" s="43" t="s">
        <v>212</v>
      </c>
      <c r="D191" s="44" t="s">
        <v>192</v>
      </c>
      <c r="E191" s="44" t="s">
        <v>139</v>
      </c>
      <c r="F191" s="44" t="s">
        <v>290</v>
      </c>
      <c r="G191" s="38" t="s">
        <v>101</v>
      </c>
      <c r="H191" s="27"/>
      <c r="I191" s="143">
        <f t="shared" si="9"/>
        <v>0</v>
      </c>
      <c r="J191" s="142"/>
      <c r="K191" s="26" t="e">
        <f t="shared" si="10"/>
        <v>#DIV/0!</v>
      </c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  <c r="GS191" s="62"/>
      <c r="GT191" s="62"/>
      <c r="GU191" s="62"/>
      <c r="GV191" s="62"/>
      <c r="GW191" s="62"/>
      <c r="GX191" s="62"/>
      <c r="GY191" s="62"/>
      <c r="GZ191" s="62"/>
      <c r="HA191" s="62"/>
      <c r="HB191" s="62"/>
      <c r="HC191" s="62"/>
      <c r="HD191" s="62"/>
      <c r="HE191" s="62"/>
      <c r="HF191" s="62"/>
      <c r="HG191" s="62"/>
      <c r="HH191" s="62"/>
      <c r="HI191" s="62"/>
      <c r="HJ191" s="62"/>
      <c r="HK191" s="62"/>
      <c r="HL191" s="62"/>
      <c r="HM191" s="62"/>
      <c r="HN191" s="62"/>
      <c r="HO191" s="62"/>
      <c r="HP191" s="62"/>
      <c r="HQ191" s="62"/>
      <c r="HR191" s="62"/>
      <c r="HS191" s="62"/>
      <c r="HT191" s="62"/>
      <c r="HU191" s="62"/>
      <c r="HV191" s="62"/>
      <c r="HW191" s="62"/>
      <c r="HX191" s="62"/>
      <c r="HY191" s="62"/>
      <c r="HZ191" s="62"/>
      <c r="IA191" s="62"/>
      <c r="IB191" s="62"/>
      <c r="IC191" s="62"/>
      <c r="ID191" s="62"/>
      <c r="IE191" s="62"/>
      <c r="IF191" s="62"/>
      <c r="IG191" s="62"/>
      <c r="IH191" s="62"/>
      <c r="II191" s="62"/>
      <c r="IJ191" s="62"/>
      <c r="IK191" s="62"/>
      <c r="IL191" s="62"/>
      <c r="IM191" s="62"/>
      <c r="IN191" s="62"/>
      <c r="IO191" s="62"/>
      <c r="IP191" s="62"/>
      <c r="IQ191" s="62"/>
      <c r="IR191" s="62"/>
      <c r="IS191" s="62"/>
      <c r="IT191" s="62"/>
      <c r="IU191" s="62"/>
      <c r="IV191" s="62"/>
    </row>
    <row r="192" spans="1:256" ht="21" hidden="1">
      <c r="A192" s="35"/>
      <c r="B192" s="47" t="s">
        <v>291</v>
      </c>
      <c r="C192" s="43" t="s">
        <v>212</v>
      </c>
      <c r="D192" s="44" t="s">
        <v>192</v>
      </c>
      <c r="E192" s="44" t="s">
        <v>139</v>
      </c>
      <c r="F192" s="44" t="s">
        <v>292</v>
      </c>
      <c r="G192" s="38"/>
      <c r="H192" s="27">
        <f>H193</f>
        <v>0</v>
      </c>
      <c r="I192" s="143">
        <f t="shared" si="9"/>
        <v>0</v>
      </c>
      <c r="J192" s="142">
        <f>J193</f>
        <v>0</v>
      </c>
      <c r="K192" s="26" t="e">
        <f t="shared" si="10"/>
        <v>#DIV/0!</v>
      </c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  <c r="GS192" s="62"/>
      <c r="GT192" s="62"/>
      <c r="GU192" s="62"/>
      <c r="GV192" s="62"/>
      <c r="GW192" s="62"/>
      <c r="GX192" s="62"/>
      <c r="GY192" s="62"/>
      <c r="GZ192" s="62"/>
      <c r="HA192" s="62"/>
      <c r="HB192" s="62"/>
      <c r="HC192" s="62"/>
      <c r="HD192" s="62"/>
      <c r="HE192" s="62"/>
      <c r="HF192" s="62"/>
      <c r="HG192" s="62"/>
      <c r="HH192" s="62"/>
      <c r="HI192" s="62"/>
      <c r="HJ192" s="62"/>
      <c r="HK192" s="62"/>
      <c r="HL192" s="62"/>
      <c r="HM192" s="62"/>
      <c r="HN192" s="62"/>
      <c r="HO192" s="62"/>
      <c r="HP192" s="62"/>
      <c r="HQ192" s="62"/>
      <c r="HR192" s="62"/>
      <c r="HS192" s="62"/>
      <c r="HT192" s="62"/>
      <c r="HU192" s="62"/>
      <c r="HV192" s="62"/>
      <c r="HW192" s="62"/>
      <c r="HX192" s="62"/>
      <c r="HY192" s="62"/>
      <c r="HZ192" s="62"/>
      <c r="IA192" s="62"/>
      <c r="IB192" s="62"/>
      <c r="IC192" s="62"/>
      <c r="ID192" s="62"/>
      <c r="IE192" s="62"/>
      <c r="IF192" s="62"/>
      <c r="IG192" s="62"/>
      <c r="IH192" s="62"/>
      <c r="II192" s="62"/>
      <c r="IJ192" s="62"/>
      <c r="IK192" s="62"/>
      <c r="IL192" s="62"/>
      <c r="IM192" s="62"/>
      <c r="IN192" s="62"/>
      <c r="IO192" s="62"/>
      <c r="IP192" s="62"/>
      <c r="IQ192" s="62"/>
      <c r="IR192" s="62"/>
      <c r="IS192" s="62"/>
      <c r="IT192" s="62"/>
      <c r="IU192" s="62"/>
      <c r="IV192" s="62"/>
    </row>
    <row r="193" spans="1:256" ht="42.75" hidden="1">
      <c r="A193" s="35"/>
      <c r="B193" s="47" t="s">
        <v>100</v>
      </c>
      <c r="C193" s="43" t="s">
        <v>212</v>
      </c>
      <c r="D193" s="44" t="s">
        <v>192</v>
      </c>
      <c r="E193" s="44" t="s">
        <v>139</v>
      </c>
      <c r="F193" s="44" t="s">
        <v>292</v>
      </c>
      <c r="G193" s="38" t="s">
        <v>101</v>
      </c>
      <c r="H193" s="27"/>
      <c r="I193" s="143">
        <f t="shared" si="9"/>
        <v>0</v>
      </c>
      <c r="J193" s="142"/>
      <c r="K193" s="26" t="e">
        <f t="shared" si="10"/>
        <v>#DIV/0!</v>
      </c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  <c r="GS193" s="62"/>
      <c r="GT193" s="62"/>
      <c r="GU193" s="62"/>
      <c r="GV193" s="62"/>
      <c r="GW193" s="62"/>
      <c r="GX193" s="62"/>
      <c r="GY193" s="62"/>
      <c r="GZ193" s="62"/>
      <c r="HA193" s="62"/>
      <c r="HB193" s="62"/>
      <c r="HC193" s="62"/>
      <c r="HD193" s="62"/>
      <c r="HE193" s="62"/>
      <c r="HF193" s="62"/>
      <c r="HG193" s="62"/>
      <c r="HH193" s="62"/>
      <c r="HI193" s="62"/>
      <c r="HJ193" s="62"/>
      <c r="HK193" s="62"/>
      <c r="HL193" s="62"/>
      <c r="HM193" s="62"/>
      <c r="HN193" s="62"/>
      <c r="HO193" s="62"/>
      <c r="HP193" s="62"/>
      <c r="HQ193" s="62"/>
      <c r="HR193" s="62"/>
      <c r="HS193" s="62"/>
      <c r="HT193" s="62"/>
      <c r="HU193" s="62"/>
      <c r="HV193" s="62"/>
      <c r="HW193" s="62"/>
      <c r="HX193" s="62"/>
      <c r="HY193" s="62"/>
      <c r="HZ193" s="62"/>
      <c r="IA193" s="62"/>
      <c r="IB193" s="62"/>
      <c r="IC193" s="62"/>
      <c r="ID193" s="62"/>
      <c r="IE193" s="62"/>
      <c r="IF193" s="62"/>
      <c r="IG193" s="62"/>
      <c r="IH193" s="62"/>
      <c r="II193" s="62"/>
      <c r="IJ193" s="62"/>
      <c r="IK193" s="62"/>
      <c r="IL193" s="62"/>
      <c r="IM193" s="62"/>
      <c r="IN193" s="62"/>
      <c r="IO193" s="62"/>
      <c r="IP193" s="62"/>
      <c r="IQ193" s="62"/>
      <c r="IR193" s="62"/>
      <c r="IS193" s="62"/>
      <c r="IT193" s="62"/>
      <c r="IU193" s="62"/>
      <c r="IV193" s="62"/>
    </row>
    <row r="194" spans="1:256" s="70" customFormat="1" ht="21" hidden="1">
      <c r="A194" s="69"/>
      <c r="B194" s="59" t="s">
        <v>55</v>
      </c>
      <c r="C194" s="37" t="s">
        <v>89</v>
      </c>
      <c r="D194" s="38" t="s">
        <v>192</v>
      </c>
      <c r="E194" s="38" t="s">
        <v>192</v>
      </c>
      <c r="F194" s="38"/>
      <c r="G194" s="38"/>
      <c r="H194" s="27">
        <f>H195</f>
        <v>0</v>
      </c>
      <c r="I194" s="143">
        <f t="shared" si="9"/>
        <v>0</v>
      </c>
      <c r="J194" s="142">
        <f>J195</f>
        <v>0</v>
      </c>
      <c r="K194" s="26" t="e">
        <f t="shared" si="10"/>
        <v>#DIV/0!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70" customFormat="1" ht="64.5" hidden="1">
      <c r="A195" s="69"/>
      <c r="B195" s="75" t="s">
        <v>350</v>
      </c>
      <c r="C195" s="37" t="s">
        <v>89</v>
      </c>
      <c r="D195" s="38" t="s">
        <v>192</v>
      </c>
      <c r="E195" s="38" t="s">
        <v>192</v>
      </c>
      <c r="F195" s="38" t="s">
        <v>201</v>
      </c>
      <c r="G195" s="38"/>
      <c r="H195" s="27">
        <f>H196</f>
        <v>0</v>
      </c>
      <c r="I195" s="143">
        <f t="shared" si="9"/>
        <v>0</v>
      </c>
      <c r="J195" s="142">
        <f>J196</f>
        <v>0</v>
      </c>
      <c r="K195" s="26" t="e">
        <f t="shared" si="10"/>
        <v>#DIV/0!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70" customFormat="1" ht="21" hidden="1">
      <c r="A196" s="69"/>
      <c r="B196" s="59" t="s">
        <v>21</v>
      </c>
      <c r="C196" s="37" t="s">
        <v>89</v>
      </c>
      <c r="D196" s="38" t="s">
        <v>192</v>
      </c>
      <c r="E196" s="38" t="s">
        <v>192</v>
      </c>
      <c r="F196" s="38" t="s">
        <v>202</v>
      </c>
      <c r="G196" s="38"/>
      <c r="H196" s="27">
        <f>H197</f>
        <v>0</v>
      </c>
      <c r="I196" s="143">
        <f t="shared" si="9"/>
        <v>0</v>
      </c>
      <c r="J196" s="142">
        <f>J197</f>
        <v>0</v>
      </c>
      <c r="K196" s="26" t="e">
        <f t="shared" si="10"/>
        <v>#DIV/0!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70" customFormat="1" ht="42.75" hidden="1">
      <c r="A197" s="69"/>
      <c r="B197" s="59" t="s">
        <v>223</v>
      </c>
      <c r="C197" s="37" t="s">
        <v>89</v>
      </c>
      <c r="D197" s="38" t="s">
        <v>192</v>
      </c>
      <c r="E197" s="38" t="s">
        <v>192</v>
      </c>
      <c r="F197" s="38" t="s">
        <v>224</v>
      </c>
      <c r="G197" s="38"/>
      <c r="H197" s="27">
        <f>H198</f>
        <v>0</v>
      </c>
      <c r="I197" s="143">
        <f t="shared" si="9"/>
        <v>0</v>
      </c>
      <c r="J197" s="142">
        <f>J198</f>
        <v>0</v>
      </c>
      <c r="K197" s="26" t="e">
        <f t="shared" si="10"/>
        <v>#DIV/0!</v>
      </c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70" customFormat="1" ht="181.5" customHeight="1" hidden="1">
      <c r="A198" s="69"/>
      <c r="B198" s="76" t="s">
        <v>56</v>
      </c>
      <c r="C198" s="37" t="s">
        <v>89</v>
      </c>
      <c r="D198" s="38" t="s">
        <v>192</v>
      </c>
      <c r="E198" s="38" t="s">
        <v>192</v>
      </c>
      <c r="F198" s="38" t="s">
        <v>225</v>
      </c>
      <c r="G198" s="38"/>
      <c r="H198" s="27">
        <f>H199</f>
        <v>0</v>
      </c>
      <c r="I198" s="143">
        <f t="shared" si="9"/>
        <v>0</v>
      </c>
      <c r="J198" s="142">
        <f>J199</f>
        <v>0</v>
      </c>
      <c r="K198" s="26" t="e">
        <f t="shared" si="10"/>
        <v>#DIV/0!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70" customFormat="1" ht="42.75" hidden="1">
      <c r="A199" s="69"/>
      <c r="B199" s="59" t="s">
        <v>100</v>
      </c>
      <c r="C199" s="37" t="s">
        <v>89</v>
      </c>
      <c r="D199" s="38" t="s">
        <v>192</v>
      </c>
      <c r="E199" s="38" t="s">
        <v>192</v>
      </c>
      <c r="F199" s="38" t="s">
        <v>225</v>
      </c>
      <c r="G199" s="38" t="s">
        <v>101</v>
      </c>
      <c r="H199" s="27"/>
      <c r="I199" s="143">
        <f t="shared" si="9"/>
        <v>0</v>
      </c>
      <c r="J199" s="142"/>
      <c r="K199" s="26" t="e">
        <f t="shared" si="10"/>
        <v>#DIV/0!</v>
      </c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70" customFormat="1" ht="42.75" hidden="1">
      <c r="A200" s="35"/>
      <c r="B200" s="59" t="s">
        <v>319</v>
      </c>
      <c r="C200" s="37" t="s">
        <v>89</v>
      </c>
      <c r="D200" s="38" t="s">
        <v>192</v>
      </c>
      <c r="E200" s="38" t="s">
        <v>139</v>
      </c>
      <c r="F200" s="38" t="s">
        <v>318</v>
      </c>
      <c r="G200" s="38"/>
      <c r="H200" s="27"/>
      <c r="I200" s="143"/>
      <c r="J200" s="142"/>
      <c r="K200" s="26" t="e">
        <f t="shared" si="10"/>
        <v>#DIV/0!</v>
      </c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70" customFormat="1" ht="42.75" hidden="1">
      <c r="A201" s="35"/>
      <c r="B201" s="59" t="s">
        <v>100</v>
      </c>
      <c r="C201" s="37" t="s">
        <v>212</v>
      </c>
      <c r="D201" s="38" t="s">
        <v>192</v>
      </c>
      <c r="E201" s="38" t="s">
        <v>139</v>
      </c>
      <c r="F201" s="38" t="s">
        <v>318</v>
      </c>
      <c r="G201" s="38" t="s">
        <v>101</v>
      </c>
      <c r="H201" s="27"/>
      <c r="I201" s="143"/>
      <c r="J201" s="142"/>
      <c r="K201" s="26" t="e">
        <f t="shared" si="10"/>
        <v>#DIV/0!</v>
      </c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70" customFormat="1" ht="21" hidden="1">
      <c r="A202" s="35"/>
      <c r="B202" s="59" t="s">
        <v>320</v>
      </c>
      <c r="C202" s="37" t="s">
        <v>89</v>
      </c>
      <c r="D202" s="38" t="s">
        <v>192</v>
      </c>
      <c r="E202" s="38" t="s">
        <v>139</v>
      </c>
      <c r="F202" s="38" t="s">
        <v>327</v>
      </c>
      <c r="G202" s="38"/>
      <c r="H202" s="27">
        <f>H203</f>
        <v>0</v>
      </c>
      <c r="I202" s="143">
        <f>I203</f>
        <v>0</v>
      </c>
      <c r="J202" s="142">
        <f>J203</f>
        <v>0</v>
      </c>
      <c r="K202" s="26" t="e">
        <f t="shared" si="10"/>
        <v>#DIV/0!</v>
      </c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70" customFormat="1" ht="42.75" hidden="1">
      <c r="A203" s="35"/>
      <c r="B203" s="59" t="s">
        <v>100</v>
      </c>
      <c r="C203" s="37" t="s">
        <v>212</v>
      </c>
      <c r="D203" s="38" t="s">
        <v>192</v>
      </c>
      <c r="E203" s="38" t="s">
        <v>139</v>
      </c>
      <c r="F203" s="38" t="s">
        <v>327</v>
      </c>
      <c r="G203" s="38" t="s">
        <v>101</v>
      </c>
      <c r="H203" s="27">
        <v>0</v>
      </c>
      <c r="I203" s="143">
        <f>H203</f>
        <v>0</v>
      </c>
      <c r="J203" s="142">
        <v>0</v>
      </c>
      <c r="K203" s="26" t="e">
        <f t="shared" si="10"/>
        <v>#DIV/0!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11" s="204" customFormat="1" ht="21" hidden="1">
      <c r="A204" s="35"/>
      <c r="B204" s="136" t="s">
        <v>213</v>
      </c>
      <c r="C204" s="31" t="s">
        <v>89</v>
      </c>
      <c r="D204" s="32" t="s">
        <v>214</v>
      </c>
      <c r="E204" s="32" t="s">
        <v>79</v>
      </c>
      <c r="F204" s="32"/>
      <c r="G204" s="32"/>
      <c r="H204" s="57">
        <f aca="true" t="shared" si="14" ref="H204:J206">H205</f>
        <v>0</v>
      </c>
      <c r="I204" s="57">
        <f t="shared" si="14"/>
        <v>0</v>
      </c>
      <c r="J204" s="144">
        <f t="shared" si="14"/>
        <v>0</v>
      </c>
      <c r="K204" s="26" t="e">
        <f t="shared" si="10"/>
        <v>#DIV/0!</v>
      </c>
    </row>
    <row r="205" spans="1:256" s="70" customFormat="1" ht="21" hidden="1">
      <c r="A205" s="35"/>
      <c r="B205" s="59" t="s">
        <v>338</v>
      </c>
      <c r="C205" s="37" t="s">
        <v>89</v>
      </c>
      <c r="D205" s="38" t="s">
        <v>214</v>
      </c>
      <c r="E205" s="38" t="s">
        <v>214</v>
      </c>
      <c r="F205" s="38"/>
      <c r="G205" s="38"/>
      <c r="H205" s="27">
        <f t="shared" si="14"/>
        <v>0</v>
      </c>
      <c r="I205" s="27">
        <f t="shared" si="14"/>
        <v>0</v>
      </c>
      <c r="J205" s="142">
        <f t="shared" si="14"/>
        <v>0</v>
      </c>
      <c r="K205" s="26" t="e">
        <f t="shared" si="10"/>
        <v>#DIV/0!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70" customFormat="1" ht="42.75" hidden="1">
      <c r="A206" s="35"/>
      <c r="B206" s="59" t="s">
        <v>351</v>
      </c>
      <c r="C206" s="37" t="s">
        <v>89</v>
      </c>
      <c r="D206" s="38" t="s">
        <v>214</v>
      </c>
      <c r="E206" s="38" t="s">
        <v>214</v>
      </c>
      <c r="F206" s="38" t="s">
        <v>217</v>
      </c>
      <c r="G206" s="38"/>
      <c r="H206" s="27">
        <f t="shared" si="14"/>
        <v>0</v>
      </c>
      <c r="I206" s="27">
        <f t="shared" si="14"/>
        <v>0</v>
      </c>
      <c r="J206" s="142">
        <f t="shared" si="14"/>
        <v>0</v>
      </c>
      <c r="K206" s="26" t="e">
        <f t="shared" si="10"/>
        <v>#DIV/0!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70" customFormat="1" ht="21" hidden="1">
      <c r="A207" s="35"/>
      <c r="B207" s="59" t="s">
        <v>339</v>
      </c>
      <c r="C207" s="37" t="s">
        <v>89</v>
      </c>
      <c r="D207" s="38" t="s">
        <v>214</v>
      </c>
      <c r="E207" s="38" t="s">
        <v>214</v>
      </c>
      <c r="F207" s="38" t="s">
        <v>218</v>
      </c>
      <c r="G207" s="38"/>
      <c r="H207" s="27">
        <f>H209</f>
        <v>0</v>
      </c>
      <c r="I207" s="27">
        <f>I209</f>
        <v>0</v>
      </c>
      <c r="J207" s="142">
        <f>J208</f>
        <v>0</v>
      </c>
      <c r="K207" s="26" t="e">
        <f t="shared" si="10"/>
        <v>#DIV/0!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70" customFormat="1" ht="64.5" hidden="1">
      <c r="A208" s="35"/>
      <c r="B208" s="59" t="s">
        <v>340</v>
      </c>
      <c r="C208" s="37" t="s">
        <v>89</v>
      </c>
      <c r="D208" s="38" t="s">
        <v>214</v>
      </c>
      <c r="E208" s="38" t="s">
        <v>214</v>
      </c>
      <c r="F208" s="38" t="s">
        <v>220</v>
      </c>
      <c r="G208" s="38"/>
      <c r="H208" s="27">
        <f>H209</f>
        <v>0</v>
      </c>
      <c r="I208" s="27">
        <f>I209</f>
        <v>0</v>
      </c>
      <c r="J208" s="142">
        <f>J209</f>
        <v>0</v>
      </c>
      <c r="K208" s="26" t="e">
        <f t="shared" si="10"/>
        <v>#DIV/0!</v>
      </c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70" customFormat="1" ht="42.75" hidden="1">
      <c r="A209" s="35"/>
      <c r="B209" s="59" t="s">
        <v>341</v>
      </c>
      <c r="C209" s="37" t="s">
        <v>89</v>
      </c>
      <c r="D209" s="38" t="s">
        <v>214</v>
      </c>
      <c r="E209" s="38" t="s">
        <v>214</v>
      </c>
      <c r="F209" s="38" t="s">
        <v>222</v>
      </c>
      <c r="G209" s="38"/>
      <c r="H209" s="27">
        <f>H210</f>
        <v>0</v>
      </c>
      <c r="I209" s="27">
        <f>I210</f>
        <v>0</v>
      </c>
      <c r="J209" s="142">
        <f>J210</f>
        <v>0</v>
      </c>
      <c r="K209" s="26" t="e">
        <f t="shared" si="10"/>
        <v>#DIV/0!</v>
      </c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70" customFormat="1" ht="42.75" hidden="1">
      <c r="A210" s="35"/>
      <c r="B210" s="59" t="s">
        <v>342</v>
      </c>
      <c r="C210" s="37" t="s">
        <v>89</v>
      </c>
      <c r="D210" s="38" t="s">
        <v>214</v>
      </c>
      <c r="E210" s="38" t="s">
        <v>214</v>
      </c>
      <c r="F210" s="38" t="s">
        <v>222</v>
      </c>
      <c r="G210" s="38" t="s">
        <v>101</v>
      </c>
      <c r="H210" s="27"/>
      <c r="I210" s="27"/>
      <c r="J210" s="142">
        <v>0</v>
      </c>
      <c r="K210" s="26" t="e">
        <f t="shared" si="10"/>
        <v>#DIV/0!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ht="21">
      <c r="A211" s="35"/>
      <c r="B211" s="36" t="s">
        <v>226</v>
      </c>
      <c r="C211" s="31" t="s">
        <v>89</v>
      </c>
      <c r="D211" s="32" t="s">
        <v>227</v>
      </c>
      <c r="E211" s="32" t="s">
        <v>79</v>
      </c>
      <c r="F211" s="32"/>
      <c r="G211" s="32"/>
      <c r="H211" s="54">
        <f>H212</f>
        <v>300</v>
      </c>
      <c r="I211" s="148">
        <f t="shared" si="9"/>
        <v>300</v>
      </c>
      <c r="J211" s="144">
        <f>J212</f>
        <v>28.464</v>
      </c>
      <c r="K211" s="33">
        <f t="shared" si="10"/>
        <v>9.488</v>
      </c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2"/>
      <c r="DD211" s="62"/>
      <c r="DE211" s="62"/>
      <c r="DF211" s="62"/>
      <c r="DG211" s="62"/>
      <c r="DH211" s="62"/>
      <c r="DI211" s="62"/>
      <c r="DJ211" s="62"/>
      <c r="DK211" s="62"/>
      <c r="DL211" s="62"/>
      <c r="DM211" s="62"/>
      <c r="DN211" s="62"/>
      <c r="DO211" s="62"/>
      <c r="DP211" s="62"/>
      <c r="DQ211" s="62"/>
      <c r="DR211" s="62"/>
      <c r="DS211" s="62"/>
      <c r="DT211" s="62"/>
      <c r="DU211" s="62"/>
      <c r="DV211" s="62"/>
      <c r="DW211" s="62"/>
      <c r="DX211" s="62"/>
      <c r="DY211" s="62"/>
      <c r="DZ211" s="62"/>
      <c r="EA211" s="62"/>
      <c r="EB211" s="62"/>
      <c r="EC211" s="62"/>
      <c r="ED211" s="62"/>
      <c r="EE211" s="62"/>
      <c r="EF211" s="62"/>
      <c r="EG211" s="62"/>
      <c r="EH211" s="62"/>
      <c r="EI211" s="62"/>
      <c r="EJ211" s="62"/>
      <c r="EK211" s="62"/>
      <c r="EL211" s="62"/>
      <c r="EM211" s="62"/>
      <c r="EN211" s="62"/>
      <c r="EO211" s="62"/>
      <c r="EP211" s="62"/>
      <c r="EQ211" s="62"/>
      <c r="ER211" s="62"/>
      <c r="ES211" s="62"/>
      <c r="ET211" s="62"/>
      <c r="EU211" s="62"/>
      <c r="EV211" s="62"/>
      <c r="EW211" s="62"/>
      <c r="EX211" s="62"/>
      <c r="EY211" s="62"/>
      <c r="EZ211" s="62"/>
      <c r="FA211" s="62"/>
      <c r="FB211" s="62"/>
      <c r="FC211" s="62"/>
      <c r="FD211" s="62"/>
      <c r="FE211" s="62"/>
      <c r="FF211" s="62"/>
      <c r="FG211" s="62"/>
      <c r="FH211" s="62"/>
      <c r="FI211" s="62"/>
      <c r="FJ211" s="62"/>
      <c r="FK211" s="62"/>
      <c r="FL211" s="62"/>
      <c r="FM211" s="62"/>
      <c r="FN211" s="62"/>
      <c r="FO211" s="62"/>
      <c r="FP211" s="62"/>
      <c r="FQ211" s="62"/>
      <c r="FR211" s="62"/>
      <c r="FS211" s="62"/>
      <c r="FT211" s="62"/>
      <c r="FU211" s="62"/>
      <c r="FV211" s="62"/>
      <c r="FW211" s="62"/>
      <c r="FX211" s="62"/>
      <c r="FY211" s="62"/>
      <c r="FZ211" s="62"/>
      <c r="GA211" s="62"/>
      <c r="GB211" s="62"/>
      <c r="GC211" s="62"/>
      <c r="GD211" s="62"/>
      <c r="GE211" s="62"/>
      <c r="GF211" s="62"/>
      <c r="GG211" s="62"/>
      <c r="GH211" s="62"/>
      <c r="GI211" s="62"/>
      <c r="GJ211" s="62"/>
      <c r="GK211" s="62"/>
      <c r="GL211" s="62"/>
      <c r="GM211" s="62"/>
      <c r="GN211" s="62"/>
      <c r="GO211" s="62"/>
      <c r="GP211" s="62"/>
      <c r="GQ211" s="62"/>
      <c r="GR211" s="62"/>
      <c r="GS211" s="62"/>
      <c r="GT211" s="62"/>
      <c r="GU211" s="62"/>
      <c r="GV211" s="62"/>
      <c r="GW211" s="62"/>
      <c r="GX211" s="62"/>
      <c r="GY211" s="62"/>
      <c r="GZ211" s="62"/>
      <c r="HA211" s="62"/>
      <c r="HB211" s="62"/>
      <c r="HC211" s="62"/>
      <c r="HD211" s="62"/>
      <c r="HE211" s="62"/>
      <c r="HF211" s="62"/>
      <c r="HG211" s="62"/>
      <c r="HH211" s="62"/>
      <c r="HI211" s="62"/>
      <c r="HJ211" s="62"/>
      <c r="HK211" s="62"/>
      <c r="HL211" s="62"/>
      <c r="HM211" s="62"/>
      <c r="HN211" s="62"/>
      <c r="HO211" s="62"/>
      <c r="HP211" s="62"/>
      <c r="HQ211" s="62"/>
      <c r="HR211" s="62"/>
      <c r="HS211" s="62"/>
      <c r="HT211" s="62"/>
      <c r="HU211" s="62"/>
      <c r="HV211" s="62"/>
      <c r="HW211" s="62"/>
      <c r="HX211" s="62"/>
      <c r="HY211" s="62"/>
      <c r="HZ211" s="62"/>
      <c r="IA211" s="62"/>
      <c r="IB211" s="62"/>
      <c r="IC211" s="62"/>
      <c r="ID211" s="62"/>
      <c r="IE211" s="62"/>
      <c r="IF211" s="62"/>
      <c r="IG211" s="62"/>
      <c r="IH211" s="62"/>
      <c r="II211" s="62"/>
      <c r="IJ211" s="62"/>
      <c r="IK211" s="62"/>
      <c r="IL211" s="62"/>
      <c r="IM211" s="62"/>
      <c r="IN211" s="62"/>
      <c r="IO211" s="62"/>
      <c r="IP211" s="62"/>
      <c r="IQ211" s="62"/>
      <c r="IR211" s="62"/>
      <c r="IS211" s="62"/>
      <c r="IT211" s="62"/>
      <c r="IU211" s="62"/>
      <c r="IV211" s="62"/>
    </row>
    <row r="212" spans="1:256" ht="26.25" customHeight="1">
      <c r="A212" s="35"/>
      <c r="B212" s="39" t="s">
        <v>57</v>
      </c>
      <c r="C212" s="37" t="s">
        <v>89</v>
      </c>
      <c r="D212" s="38" t="s">
        <v>227</v>
      </c>
      <c r="E212" s="38" t="s">
        <v>78</v>
      </c>
      <c r="F212" s="38"/>
      <c r="G212" s="38"/>
      <c r="H212" s="27">
        <f>H213</f>
        <v>300</v>
      </c>
      <c r="I212" s="143">
        <f t="shared" si="9"/>
        <v>300</v>
      </c>
      <c r="J212" s="142">
        <f>J213</f>
        <v>28.464</v>
      </c>
      <c r="K212" s="26">
        <f t="shared" si="10"/>
        <v>9.488</v>
      </c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62"/>
      <c r="CS212" s="62"/>
      <c r="CT212" s="62"/>
      <c r="CU212" s="62"/>
      <c r="CV212" s="62"/>
      <c r="CW212" s="62"/>
      <c r="CX212" s="62"/>
      <c r="CY212" s="62"/>
      <c r="CZ212" s="62"/>
      <c r="DA212" s="62"/>
      <c r="DB212" s="62"/>
      <c r="DC212" s="62"/>
      <c r="DD212" s="62"/>
      <c r="DE212" s="62"/>
      <c r="DF212" s="62"/>
      <c r="DG212" s="62"/>
      <c r="DH212" s="62"/>
      <c r="DI212" s="62"/>
      <c r="DJ212" s="62"/>
      <c r="DK212" s="62"/>
      <c r="DL212" s="62"/>
      <c r="DM212" s="62"/>
      <c r="DN212" s="62"/>
      <c r="DO212" s="62"/>
      <c r="DP212" s="62"/>
      <c r="DQ212" s="62"/>
      <c r="DR212" s="62"/>
      <c r="DS212" s="62"/>
      <c r="DT212" s="62"/>
      <c r="DU212" s="62"/>
      <c r="DV212" s="62"/>
      <c r="DW212" s="62"/>
      <c r="DX212" s="62"/>
      <c r="DY212" s="62"/>
      <c r="DZ212" s="62"/>
      <c r="EA212" s="62"/>
      <c r="EB212" s="62"/>
      <c r="EC212" s="62"/>
      <c r="ED212" s="62"/>
      <c r="EE212" s="62"/>
      <c r="EF212" s="62"/>
      <c r="EG212" s="62"/>
      <c r="EH212" s="62"/>
      <c r="EI212" s="62"/>
      <c r="EJ212" s="62"/>
      <c r="EK212" s="62"/>
      <c r="EL212" s="62"/>
      <c r="EM212" s="62"/>
      <c r="EN212" s="62"/>
      <c r="EO212" s="62"/>
      <c r="EP212" s="62"/>
      <c r="EQ212" s="62"/>
      <c r="ER212" s="62"/>
      <c r="ES212" s="62"/>
      <c r="ET212" s="62"/>
      <c r="EU212" s="62"/>
      <c r="EV212" s="62"/>
      <c r="EW212" s="62"/>
      <c r="EX212" s="62"/>
      <c r="EY212" s="62"/>
      <c r="EZ212" s="62"/>
      <c r="FA212" s="62"/>
      <c r="FB212" s="62"/>
      <c r="FC212" s="62"/>
      <c r="FD212" s="62"/>
      <c r="FE212" s="62"/>
      <c r="FF212" s="62"/>
      <c r="FG212" s="62"/>
      <c r="FH212" s="62"/>
      <c r="FI212" s="62"/>
      <c r="FJ212" s="62"/>
      <c r="FK212" s="62"/>
      <c r="FL212" s="62"/>
      <c r="FM212" s="62"/>
      <c r="FN212" s="62"/>
      <c r="FO212" s="62"/>
      <c r="FP212" s="62"/>
      <c r="FQ212" s="62"/>
      <c r="FR212" s="62"/>
      <c r="FS212" s="62"/>
      <c r="FT212" s="62"/>
      <c r="FU212" s="62"/>
      <c r="FV212" s="62"/>
      <c r="FW212" s="62"/>
      <c r="FX212" s="62"/>
      <c r="FY212" s="62"/>
      <c r="FZ212" s="62"/>
      <c r="GA212" s="62"/>
      <c r="GB212" s="62"/>
      <c r="GC212" s="62"/>
      <c r="GD212" s="62"/>
      <c r="GE212" s="62"/>
      <c r="GF212" s="62"/>
      <c r="GG212" s="62"/>
      <c r="GH212" s="62"/>
      <c r="GI212" s="62"/>
      <c r="GJ212" s="62"/>
      <c r="GK212" s="62"/>
      <c r="GL212" s="62"/>
      <c r="GM212" s="62"/>
      <c r="GN212" s="62"/>
      <c r="GO212" s="62"/>
      <c r="GP212" s="62"/>
      <c r="GQ212" s="62"/>
      <c r="GR212" s="62"/>
      <c r="GS212" s="62"/>
      <c r="GT212" s="62"/>
      <c r="GU212" s="62"/>
      <c r="GV212" s="62"/>
      <c r="GW212" s="62"/>
      <c r="GX212" s="62"/>
      <c r="GY212" s="62"/>
      <c r="GZ212" s="62"/>
      <c r="HA212" s="62"/>
      <c r="HB212" s="62"/>
      <c r="HC212" s="62"/>
      <c r="HD212" s="62"/>
      <c r="HE212" s="62"/>
      <c r="HF212" s="62"/>
      <c r="HG212" s="62"/>
      <c r="HH212" s="62"/>
      <c r="HI212" s="62"/>
      <c r="HJ212" s="62"/>
      <c r="HK212" s="62"/>
      <c r="HL212" s="62"/>
      <c r="HM212" s="62"/>
      <c r="HN212" s="62"/>
      <c r="HO212" s="62"/>
      <c r="HP212" s="62"/>
      <c r="HQ212" s="62"/>
      <c r="HR212" s="62"/>
      <c r="HS212" s="62"/>
      <c r="HT212" s="62"/>
      <c r="HU212" s="62"/>
      <c r="HV212" s="62"/>
      <c r="HW212" s="62"/>
      <c r="HX212" s="62"/>
      <c r="HY212" s="62"/>
      <c r="HZ212" s="62"/>
      <c r="IA212" s="62"/>
      <c r="IB212" s="62"/>
      <c r="IC212" s="62"/>
      <c r="ID212" s="62"/>
      <c r="IE212" s="62"/>
      <c r="IF212" s="62"/>
      <c r="IG212" s="62"/>
      <c r="IH212" s="62"/>
      <c r="II212" s="62"/>
      <c r="IJ212" s="62"/>
      <c r="IK212" s="62"/>
      <c r="IL212" s="62"/>
      <c r="IM212" s="62"/>
      <c r="IN212" s="62"/>
      <c r="IO212" s="62"/>
      <c r="IP212" s="62"/>
      <c r="IQ212" s="62"/>
      <c r="IR212" s="62"/>
      <c r="IS212" s="62"/>
      <c r="IT212" s="62"/>
      <c r="IU212" s="62"/>
      <c r="IV212" s="62"/>
    </row>
    <row r="213" spans="1:256" ht="49.5" customHeight="1">
      <c r="A213" s="35"/>
      <c r="B213" s="55" t="s">
        <v>352</v>
      </c>
      <c r="C213" s="43" t="s">
        <v>89</v>
      </c>
      <c r="D213" s="44" t="s">
        <v>227</v>
      </c>
      <c r="E213" s="44" t="s">
        <v>78</v>
      </c>
      <c r="F213" s="44" t="s">
        <v>228</v>
      </c>
      <c r="G213" s="44"/>
      <c r="H213" s="27">
        <f>H214+H230</f>
        <v>300</v>
      </c>
      <c r="I213" s="143">
        <f t="shared" si="9"/>
        <v>300</v>
      </c>
      <c r="J213" s="145">
        <f>J214</f>
        <v>28.464</v>
      </c>
      <c r="K213" s="26">
        <f t="shared" si="10"/>
        <v>9.488</v>
      </c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  <c r="HI213" s="70"/>
      <c r="HJ213" s="70"/>
      <c r="HK213" s="70"/>
      <c r="HL213" s="70"/>
      <c r="HM213" s="70"/>
      <c r="HN213" s="70"/>
      <c r="HO213" s="70"/>
      <c r="HP213" s="70"/>
      <c r="HQ213" s="70"/>
      <c r="HR213" s="70"/>
      <c r="HS213" s="70"/>
      <c r="HT213" s="70"/>
      <c r="HU213" s="70"/>
      <c r="HV213" s="70"/>
      <c r="HW213" s="70"/>
      <c r="HX213" s="70"/>
      <c r="HY213" s="70"/>
      <c r="HZ213" s="70"/>
      <c r="IA213" s="70"/>
      <c r="IB213" s="70"/>
      <c r="IC213" s="70"/>
      <c r="ID213" s="70"/>
      <c r="IE213" s="70"/>
      <c r="IF213" s="70"/>
      <c r="IG213" s="70"/>
      <c r="IH213" s="70"/>
      <c r="II213" s="70"/>
      <c r="IJ213" s="70"/>
      <c r="IK213" s="70"/>
      <c r="IL213" s="70"/>
      <c r="IM213" s="70"/>
      <c r="IN213" s="70"/>
      <c r="IO213" s="70"/>
      <c r="IP213" s="70"/>
      <c r="IQ213" s="70"/>
      <c r="IR213" s="70"/>
      <c r="IS213" s="70"/>
      <c r="IT213" s="70"/>
      <c r="IU213" s="70"/>
      <c r="IV213" s="70"/>
    </row>
    <row r="214" spans="1:256" ht="49.5" customHeight="1">
      <c r="A214" s="35"/>
      <c r="B214" s="41" t="s">
        <v>58</v>
      </c>
      <c r="C214" s="43" t="s">
        <v>89</v>
      </c>
      <c r="D214" s="44" t="s">
        <v>227</v>
      </c>
      <c r="E214" s="44" t="s">
        <v>78</v>
      </c>
      <c r="F214" s="44" t="s">
        <v>229</v>
      </c>
      <c r="G214" s="44"/>
      <c r="H214" s="46">
        <f>H215+H220+H227</f>
        <v>300</v>
      </c>
      <c r="I214" s="143">
        <f t="shared" si="9"/>
        <v>300</v>
      </c>
      <c r="J214" s="145">
        <f>J215</f>
        <v>28.464</v>
      </c>
      <c r="K214" s="26">
        <f t="shared" si="10"/>
        <v>9.488</v>
      </c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/>
      <c r="HD214" s="70"/>
      <c r="HE214" s="70"/>
      <c r="HF214" s="70"/>
      <c r="HG214" s="70"/>
      <c r="HH214" s="70"/>
      <c r="HI214" s="70"/>
      <c r="HJ214" s="70"/>
      <c r="HK214" s="70"/>
      <c r="HL214" s="70"/>
      <c r="HM214" s="70"/>
      <c r="HN214" s="70"/>
      <c r="HO214" s="70"/>
      <c r="HP214" s="70"/>
      <c r="HQ214" s="70"/>
      <c r="HR214" s="70"/>
      <c r="HS214" s="70"/>
      <c r="HT214" s="70"/>
      <c r="HU214" s="70"/>
      <c r="HV214" s="70"/>
      <c r="HW214" s="70"/>
      <c r="HX214" s="70"/>
      <c r="HY214" s="70"/>
      <c r="HZ214" s="70"/>
      <c r="IA214" s="70"/>
      <c r="IB214" s="70"/>
      <c r="IC214" s="70"/>
      <c r="ID214" s="70"/>
      <c r="IE214" s="70"/>
      <c r="IF214" s="70"/>
      <c r="IG214" s="70"/>
      <c r="IH214" s="70"/>
      <c r="II214" s="70"/>
      <c r="IJ214" s="70"/>
      <c r="IK214" s="70"/>
      <c r="IL214" s="70"/>
      <c r="IM214" s="70"/>
      <c r="IN214" s="70"/>
      <c r="IO214" s="70"/>
      <c r="IP214" s="70"/>
      <c r="IQ214" s="70"/>
      <c r="IR214" s="70"/>
      <c r="IS214" s="70"/>
      <c r="IT214" s="70"/>
      <c r="IU214" s="70"/>
      <c r="IV214" s="70"/>
    </row>
    <row r="215" spans="1:256" ht="27" customHeight="1">
      <c r="A215" s="35"/>
      <c r="B215" s="41" t="s">
        <v>59</v>
      </c>
      <c r="C215" s="43" t="s">
        <v>89</v>
      </c>
      <c r="D215" s="44" t="s">
        <v>227</v>
      </c>
      <c r="E215" s="44" t="s">
        <v>78</v>
      </c>
      <c r="F215" s="44" t="s">
        <v>230</v>
      </c>
      <c r="G215" s="44"/>
      <c r="H215" s="46">
        <f>H216+H224+H226</f>
        <v>300</v>
      </c>
      <c r="I215" s="143">
        <f t="shared" si="9"/>
        <v>300</v>
      </c>
      <c r="J215" s="145">
        <f>J216</f>
        <v>28.464</v>
      </c>
      <c r="K215" s="26">
        <f t="shared" si="10"/>
        <v>9.488</v>
      </c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/>
      <c r="HD215" s="70"/>
      <c r="HE215" s="70"/>
      <c r="HF215" s="70"/>
      <c r="HG215" s="70"/>
      <c r="HH215" s="70"/>
      <c r="HI215" s="70"/>
      <c r="HJ215" s="70"/>
      <c r="HK215" s="70"/>
      <c r="HL215" s="70"/>
      <c r="HM215" s="70"/>
      <c r="HN215" s="70"/>
      <c r="HO215" s="70"/>
      <c r="HP215" s="70"/>
      <c r="HQ215" s="70"/>
      <c r="HR215" s="70"/>
      <c r="HS215" s="70"/>
      <c r="HT215" s="70"/>
      <c r="HU215" s="70"/>
      <c r="HV215" s="70"/>
      <c r="HW215" s="70"/>
      <c r="HX215" s="70"/>
      <c r="HY215" s="70"/>
      <c r="HZ215" s="70"/>
      <c r="IA215" s="70"/>
      <c r="IB215" s="70"/>
      <c r="IC215" s="70"/>
      <c r="ID215" s="70"/>
      <c r="IE215" s="70"/>
      <c r="IF215" s="70"/>
      <c r="IG215" s="70"/>
      <c r="IH215" s="70"/>
      <c r="II215" s="70"/>
      <c r="IJ215" s="70"/>
      <c r="IK215" s="70"/>
      <c r="IL215" s="70"/>
      <c r="IM215" s="70"/>
      <c r="IN215" s="70"/>
      <c r="IO215" s="70"/>
      <c r="IP215" s="70"/>
      <c r="IQ215" s="70"/>
      <c r="IR215" s="70"/>
      <c r="IS215" s="70"/>
      <c r="IT215" s="70"/>
      <c r="IU215" s="70"/>
      <c r="IV215" s="70"/>
    </row>
    <row r="216" spans="1:256" ht="86.25">
      <c r="A216" s="35"/>
      <c r="B216" s="132" t="s">
        <v>231</v>
      </c>
      <c r="C216" s="43" t="s">
        <v>89</v>
      </c>
      <c r="D216" s="44" t="s">
        <v>227</v>
      </c>
      <c r="E216" s="44" t="s">
        <v>78</v>
      </c>
      <c r="F216" s="44" t="s">
        <v>232</v>
      </c>
      <c r="G216" s="44"/>
      <c r="H216" s="46">
        <f>H217+H218+H219</f>
        <v>300</v>
      </c>
      <c r="I216" s="143">
        <f t="shared" si="9"/>
        <v>300</v>
      </c>
      <c r="J216" s="145">
        <f>J217+J218+J219</f>
        <v>28.464</v>
      </c>
      <c r="K216" s="26">
        <f t="shared" si="10"/>
        <v>9.488</v>
      </c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  <c r="HT216" s="70"/>
      <c r="HU216" s="70"/>
      <c r="HV216" s="70"/>
      <c r="HW216" s="70"/>
      <c r="HX216" s="70"/>
      <c r="HY216" s="70"/>
      <c r="HZ216" s="70"/>
      <c r="IA216" s="70"/>
      <c r="IB216" s="70"/>
      <c r="IC216" s="70"/>
      <c r="ID216" s="70"/>
      <c r="IE216" s="70"/>
      <c r="IF216" s="70"/>
      <c r="IG216" s="70"/>
      <c r="IH216" s="70"/>
      <c r="II216" s="70"/>
      <c r="IJ216" s="70"/>
      <c r="IK216" s="70"/>
      <c r="IL216" s="70"/>
      <c r="IM216" s="70"/>
      <c r="IN216" s="70"/>
      <c r="IO216" s="70"/>
      <c r="IP216" s="70"/>
      <c r="IQ216" s="70"/>
      <c r="IR216" s="70"/>
      <c r="IS216" s="70"/>
      <c r="IT216" s="70"/>
      <c r="IU216" s="70"/>
      <c r="IV216" s="70"/>
    </row>
    <row r="217" spans="1:256" ht="88.5" customHeight="1">
      <c r="A217" s="35"/>
      <c r="B217" s="39" t="s">
        <v>23</v>
      </c>
      <c r="C217" s="43" t="s">
        <v>89</v>
      </c>
      <c r="D217" s="44" t="s">
        <v>227</v>
      </c>
      <c r="E217" s="44" t="s">
        <v>78</v>
      </c>
      <c r="F217" s="44" t="s">
        <v>232</v>
      </c>
      <c r="G217" s="44" t="s">
        <v>96</v>
      </c>
      <c r="H217" s="27">
        <v>278.8</v>
      </c>
      <c r="I217" s="143">
        <f t="shared" si="9"/>
        <v>278.8</v>
      </c>
      <c r="J217" s="145">
        <v>22.378</v>
      </c>
      <c r="K217" s="26">
        <f t="shared" si="10"/>
        <v>8.026542324246773</v>
      </c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70"/>
      <c r="GL217" s="70"/>
      <c r="GM217" s="70"/>
      <c r="GN217" s="70"/>
      <c r="GO217" s="70"/>
      <c r="GP217" s="70"/>
      <c r="GQ217" s="70"/>
      <c r="GR217" s="70"/>
      <c r="GS217" s="70"/>
      <c r="GT217" s="70"/>
      <c r="GU217" s="70"/>
      <c r="GV217" s="70"/>
      <c r="GW217" s="70"/>
      <c r="GX217" s="70"/>
      <c r="GY217" s="70"/>
      <c r="GZ217" s="70"/>
      <c r="HA217" s="70"/>
      <c r="HB217" s="70"/>
      <c r="HC217" s="70"/>
      <c r="HD217" s="70"/>
      <c r="HE217" s="70"/>
      <c r="HF217" s="70"/>
      <c r="HG217" s="70"/>
      <c r="HH217" s="70"/>
      <c r="HI217" s="70"/>
      <c r="HJ217" s="70"/>
      <c r="HK217" s="70"/>
      <c r="HL217" s="70"/>
      <c r="HM217" s="70"/>
      <c r="HN217" s="70"/>
      <c r="HO217" s="70"/>
      <c r="HP217" s="70"/>
      <c r="HQ217" s="70"/>
      <c r="HR217" s="70"/>
      <c r="HS217" s="70"/>
      <c r="HT217" s="70"/>
      <c r="HU217" s="70"/>
      <c r="HV217" s="70"/>
      <c r="HW217" s="70"/>
      <c r="HX217" s="70"/>
      <c r="HY217" s="70"/>
      <c r="HZ217" s="70"/>
      <c r="IA217" s="70"/>
      <c r="IB217" s="70"/>
      <c r="IC217" s="70"/>
      <c r="ID217" s="70"/>
      <c r="IE217" s="70"/>
      <c r="IF217" s="70"/>
      <c r="IG217" s="70"/>
      <c r="IH217" s="70"/>
      <c r="II217" s="70"/>
      <c r="IJ217" s="70"/>
      <c r="IK217" s="70"/>
      <c r="IL217" s="70"/>
      <c r="IM217" s="70"/>
      <c r="IN217" s="70"/>
      <c r="IO217" s="70"/>
      <c r="IP217" s="70"/>
      <c r="IQ217" s="70"/>
      <c r="IR217" s="70"/>
      <c r="IS217" s="70"/>
      <c r="IT217" s="70"/>
      <c r="IU217" s="70"/>
      <c r="IV217" s="70"/>
    </row>
    <row r="218" spans="1:256" s="77" customFormat="1" ht="42.75">
      <c r="A218" s="35"/>
      <c r="B218" s="47" t="s">
        <v>100</v>
      </c>
      <c r="C218" s="43" t="s">
        <v>89</v>
      </c>
      <c r="D218" s="44" t="s">
        <v>227</v>
      </c>
      <c r="E218" s="44" t="s">
        <v>78</v>
      </c>
      <c r="F218" s="44" t="s">
        <v>232</v>
      </c>
      <c r="G218" s="44" t="s">
        <v>101</v>
      </c>
      <c r="H218" s="27">
        <v>21.2</v>
      </c>
      <c r="I218" s="143">
        <f t="shared" si="9"/>
        <v>21.2</v>
      </c>
      <c r="J218" s="145">
        <v>6.086</v>
      </c>
      <c r="K218" s="26">
        <f t="shared" si="10"/>
        <v>28.707547169811324</v>
      </c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70"/>
      <c r="GL218" s="70"/>
      <c r="GM218" s="70"/>
      <c r="GN218" s="70"/>
      <c r="GO218" s="70"/>
      <c r="GP218" s="70"/>
      <c r="GQ218" s="70"/>
      <c r="GR218" s="70"/>
      <c r="GS218" s="70"/>
      <c r="GT218" s="70"/>
      <c r="GU218" s="70"/>
      <c r="GV218" s="70"/>
      <c r="GW218" s="70"/>
      <c r="GX218" s="70"/>
      <c r="GY218" s="70"/>
      <c r="GZ218" s="70"/>
      <c r="HA218" s="70"/>
      <c r="HB218" s="70"/>
      <c r="HC218" s="70"/>
      <c r="HD218" s="70"/>
      <c r="HE218" s="70"/>
      <c r="HF218" s="70"/>
      <c r="HG218" s="70"/>
      <c r="HH218" s="70"/>
      <c r="HI218" s="70"/>
      <c r="HJ218" s="70"/>
      <c r="HK218" s="70"/>
      <c r="HL218" s="70"/>
      <c r="HM218" s="70"/>
      <c r="HN218" s="70"/>
      <c r="HO218" s="70"/>
      <c r="HP218" s="70"/>
      <c r="HQ218" s="70"/>
      <c r="HR218" s="70"/>
      <c r="HS218" s="70"/>
      <c r="HT218" s="70"/>
      <c r="HU218" s="70"/>
      <c r="HV218" s="70"/>
      <c r="HW218" s="70"/>
      <c r="HX218" s="70"/>
      <c r="HY218" s="70"/>
      <c r="HZ218" s="70"/>
      <c r="IA218" s="70"/>
      <c r="IB218" s="70"/>
      <c r="IC218" s="70"/>
      <c r="ID218" s="70"/>
      <c r="IE218" s="70"/>
      <c r="IF218" s="70"/>
      <c r="IG218" s="70"/>
      <c r="IH218" s="70"/>
      <c r="II218" s="70"/>
      <c r="IJ218" s="70"/>
      <c r="IK218" s="70"/>
      <c r="IL218" s="70"/>
      <c r="IM218" s="70"/>
      <c r="IN218" s="70"/>
      <c r="IO218" s="70"/>
      <c r="IP218" s="70"/>
      <c r="IQ218" s="70"/>
      <c r="IR218" s="70"/>
      <c r="IS218" s="70"/>
      <c r="IT218" s="70"/>
      <c r="IU218" s="70"/>
      <c r="IV218" s="70"/>
    </row>
    <row r="219" spans="1:256" s="77" customFormat="1" ht="27" customHeight="1" hidden="1">
      <c r="A219" s="35"/>
      <c r="B219" s="39" t="s">
        <v>26</v>
      </c>
      <c r="C219" s="43" t="s">
        <v>89</v>
      </c>
      <c r="D219" s="44" t="s">
        <v>227</v>
      </c>
      <c r="E219" s="44" t="s">
        <v>78</v>
      </c>
      <c r="F219" s="44" t="s">
        <v>232</v>
      </c>
      <c r="G219" s="44" t="s">
        <v>102</v>
      </c>
      <c r="H219" s="27"/>
      <c r="I219" s="143">
        <f t="shared" si="9"/>
        <v>0</v>
      </c>
      <c r="J219" s="145">
        <v>0</v>
      </c>
      <c r="K219" s="26" t="e">
        <f t="shared" si="10"/>
        <v>#DIV/0!</v>
      </c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  <c r="GT219" s="70"/>
      <c r="GU219" s="70"/>
      <c r="GV219" s="70"/>
      <c r="GW219" s="70"/>
      <c r="GX219" s="70"/>
      <c r="GY219" s="70"/>
      <c r="GZ219" s="70"/>
      <c r="HA219" s="70"/>
      <c r="HB219" s="70"/>
      <c r="HC219" s="70"/>
      <c r="HD219" s="70"/>
      <c r="HE219" s="70"/>
      <c r="HF219" s="70"/>
      <c r="HG219" s="70"/>
      <c r="HH219" s="70"/>
      <c r="HI219" s="70"/>
      <c r="HJ219" s="70"/>
      <c r="HK219" s="70"/>
      <c r="HL219" s="70"/>
      <c r="HM219" s="70"/>
      <c r="HN219" s="70"/>
      <c r="HO219" s="70"/>
      <c r="HP219" s="70"/>
      <c r="HQ219" s="70"/>
      <c r="HR219" s="70"/>
      <c r="HS219" s="70"/>
      <c r="HT219" s="70"/>
      <c r="HU219" s="70"/>
      <c r="HV219" s="70"/>
      <c r="HW219" s="70"/>
      <c r="HX219" s="70"/>
      <c r="HY219" s="70"/>
      <c r="HZ219" s="70"/>
      <c r="IA219" s="70"/>
      <c r="IB219" s="70"/>
      <c r="IC219" s="70"/>
      <c r="ID219" s="70"/>
      <c r="IE219" s="70"/>
      <c r="IF219" s="70"/>
      <c r="IG219" s="70"/>
      <c r="IH219" s="70"/>
      <c r="II219" s="70"/>
      <c r="IJ219" s="70"/>
      <c r="IK219" s="70"/>
      <c r="IL219" s="70"/>
      <c r="IM219" s="70"/>
      <c r="IN219" s="70"/>
      <c r="IO219" s="70"/>
      <c r="IP219" s="70"/>
      <c r="IQ219" s="70"/>
      <c r="IR219" s="70"/>
      <c r="IS219" s="70"/>
      <c r="IT219" s="70"/>
      <c r="IU219" s="70"/>
      <c r="IV219" s="70"/>
    </row>
    <row r="220" spans="1:256" s="77" customFormat="1" ht="43.5" customHeight="1" hidden="1">
      <c r="A220" s="35"/>
      <c r="B220" s="39" t="s">
        <v>30</v>
      </c>
      <c r="C220" s="43" t="s">
        <v>89</v>
      </c>
      <c r="D220" s="44" t="s">
        <v>227</v>
      </c>
      <c r="E220" s="44" t="s">
        <v>78</v>
      </c>
      <c r="F220" s="44" t="s">
        <v>233</v>
      </c>
      <c r="G220" s="44"/>
      <c r="H220" s="27">
        <f>H221</f>
        <v>0</v>
      </c>
      <c r="I220" s="143">
        <f t="shared" si="9"/>
        <v>0</v>
      </c>
      <c r="J220" s="145"/>
      <c r="K220" s="26" t="e">
        <f t="shared" si="10"/>
        <v>#DIV/0!</v>
      </c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  <c r="GT220" s="70"/>
      <c r="GU220" s="70"/>
      <c r="GV220" s="70"/>
      <c r="GW220" s="70"/>
      <c r="GX220" s="70"/>
      <c r="GY220" s="70"/>
      <c r="GZ220" s="70"/>
      <c r="HA220" s="70"/>
      <c r="HB220" s="70"/>
      <c r="HC220" s="70"/>
      <c r="HD220" s="70"/>
      <c r="HE220" s="70"/>
      <c r="HF220" s="70"/>
      <c r="HG220" s="70"/>
      <c r="HH220" s="70"/>
      <c r="HI220" s="70"/>
      <c r="HJ220" s="70"/>
      <c r="HK220" s="70"/>
      <c r="HL220" s="70"/>
      <c r="HM220" s="70"/>
      <c r="HN220" s="70"/>
      <c r="HO220" s="70"/>
      <c r="HP220" s="70"/>
      <c r="HQ220" s="70"/>
      <c r="HR220" s="70"/>
      <c r="HS220" s="70"/>
      <c r="HT220" s="70"/>
      <c r="HU220" s="70"/>
      <c r="HV220" s="70"/>
      <c r="HW220" s="70"/>
      <c r="HX220" s="70"/>
      <c r="HY220" s="70"/>
      <c r="HZ220" s="70"/>
      <c r="IA220" s="70"/>
      <c r="IB220" s="70"/>
      <c r="IC220" s="70"/>
      <c r="ID220" s="70"/>
      <c r="IE220" s="70"/>
      <c r="IF220" s="70"/>
      <c r="IG220" s="70"/>
      <c r="IH220" s="70"/>
      <c r="II220" s="70"/>
      <c r="IJ220" s="70"/>
      <c r="IK220" s="70"/>
      <c r="IL220" s="70"/>
      <c r="IM220" s="70"/>
      <c r="IN220" s="70"/>
      <c r="IO220" s="70"/>
      <c r="IP220" s="70"/>
      <c r="IQ220" s="70"/>
      <c r="IR220" s="70"/>
      <c r="IS220" s="70"/>
      <c r="IT220" s="70"/>
      <c r="IU220" s="70"/>
      <c r="IV220" s="70"/>
    </row>
    <row r="221" spans="1:256" s="77" customFormat="1" ht="48.75" customHeight="1" hidden="1">
      <c r="A221" s="35"/>
      <c r="B221" s="48" t="s">
        <v>234</v>
      </c>
      <c r="C221" s="43" t="s">
        <v>89</v>
      </c>
      <c r="D221" s="44" t="s">
        <v>227</v>
      </c>
      <c r="E221" s="44" t="s">
        <v>78</v>
      </c>
      <c r="F221" s="44" t="s">
        <v>235</v>
      </c>
      <c r="G221" s="44"/>
      <c r="H221" s="27">
        <f>H222</f>
        <v>0</v>
      </c>
      <c r="I221" s="143">
        <f t="shared" si="9"/>
        <v>0</v>
      </c>
      <c r="J221" s="145"/>
      <c r="K221" s="26" t="e">
        <f t="shared" si="10"/>
        <v>#DIV/0!</v>
      </c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/>
      <c r="HD221" s="70"/>
      <c r="HE221" s="70"/>
      <c r="HF221" s="70"/>
      <c r="HG221" s="70"/>
      <c r="HH221" s="70"/>
      <c r="HI221" s="70"/>
      <c r="HJ221" s="70"/>
      <c r="HK221" s="70"/>
      <c r="HL221" s="70"/>
      <c r="HM221" s="70"/>
      <c r="HN221" s="70"/>
      <c r="HO221" s="70"/>
      <c r="HP221" s="70"/>
      <c r="HQ221" s="70"/>
      <c r="HR221" s="70"/>
      <c r="HS221" s="70"/>
      <c r="HT221" s="70"/>
      <c r="HU221" s="70"/>
      <c r="HV221" s="70"/>
      <c r="HW221" s="70"/>
      <c r="HX221" s="70"/>
      <c r="HY221" s="70"/>
      <c r="HZ221" s="70"/>
      <c r="IA221" s="70"/>
      <c r="IB221" s="70"/>
      <c r="IC221" s="70"/>
      <c r="ID221" s="70"/>
      <c r="IE221" s="70"/>
      <c r="IF221" s="70"/>
      <c r="IG221" s="70"/>
      <c r="IH221" s="70"/>
      <c r="II221" s="70"/>
      <c r="IJ221" s="70"/>
      <c r="IK221" s="70"/>
      <c r="IL221" s="70"/>
      <c r="IM221" s="70"/>
      <c r="IN221" s="70"/>
      <c r="IO221" s="70"/>
      <c r="IP221" s="70"/>
      <c r="IQ221" s="70"/>
      <c r="IR221" s="70"/>
      <c r="IS221" s="70"/>
      <c r="IT221" s="70"/>
      <c r="IU221" s="70"/>
      <c r="IV221" s="70"/>
    </row>
    <row r="222" spans="1:256" s="77" customFormat="1" ht="27" customHeight="1" hidden="1">
      <c r="A222" s="35"/>
      <c r="B222" s="78" t="s">
        <v>31</v>
      </c>
      <c r="C222" s="43" t="s">
        <v>89</v>
      </c>
      <c r="D222" s="44" t="s">
        <v>227</v>
      </c>
      <c r="E222" s="44" t="s">
        <v>78</v>
      </c>
      <c r="F222" s="44" t="s">
        <v>235</v>
      </c>
      <c r="G222" s="44" t="s">
        <v>88</v>
      </c>
      <c r="H222" s="27"/>
      <c r="I222" s="143">
        <f t="shared" si="9"/>
        <v>0</v>
      </c>
      <c r="J222" s="145"/>
      <c r="K222" s="26" t="e">
        <f t="shared" si="10"/>
        <v>#DIV/0!</v>
      </c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70"/>
      <c r="GL222" s="70"/>
      <c r="GM222" s="70"/>
      <c r="GN222" s="70"/>
      <c r="GO222" s="70"/>
      <c r="GP222" s="70"/>
      <c r="GQ222" s="70"/>
      <c r="GR222" s="70"/>
      <c r="GS222" s="70"/>
      <c r="GT222" s="70"/>
      <c r="GU222" s="70"/>
      <c r="GV222" s="70"/>
      <c r="GW222" s="70"/>
      <c r="GX222" s="70"/>
      <c r="GY222" s="70"/>
      <c r="GZ222" s="70"/>
      <c r="HA222" s="70"/>
      <c r="HB222" s="70"/>
      <c r="HC222" s="70"/>
      <c r="HD222" s="70"/>
      <c r="HE222" s="70"/>
      <c r="HF222" s="70"/>
      <c r="HG222" s="70"/>
      <c r="HH222" s="70"/>
      <c r="HI222" s="70"/>
      <c r="HJ222" s="70"/>
      <c r="HK222" s="70"/>
      <c r="HL222" s="70"/>
      <c r="HM222" s="70"/>
      <c r="HN222" s="70"/>
      <c r="HO222" s="70"/>
      <c r="HP222" s="70"/>
      <c r="HQ222" s="70"/>
      <c r="HR222" s="70"/>
      <c r="HS222" s="70"/>
      <c r="HT222" s="70"/>
      <c r="HU222" s="70"/>
      <c r="HV222" s="70"/>
      <c r="HW222" s="70"/>
      <c r="HX222" s="70"/>
      <c r="HY222" s="70"/>
      <c r="HZ222" s="70"/>
      <c r="IA222" s="70"/>
      <c r="IB222" s="70"/>
      <c r="IC222" s="70"/>
      <c r="ID222" s="70"/>
      <c r="IE222" s="70"/>
      <c r="IF222" s="70"/>
      <c r="IG222" s="70"/>
      <c r="IH222" s="70"/>
      <c r="II222" s="70"/>
      <c r="IJ222" s="70"/>
      <c r="IK222" s="70"/>
      <c r="IL222" s="70"/>
      <c r="IM222" s="70"/>
      <c r="IN222" s="70"/>
      <c r="IO222" s="70"/>
      <c r="IP222" s="70"/>
      <c r="IQ222" s="70"/>
      <c r="IR222" s="70"/>
      <c r="IS222" s="70"/>
      <c r="IT222" s="70"/>
      <c r="IU222" s="70"/>
      <c r="IV222" s="70"/>
    </row>
    <row r="223" spans="1:256" s="77" customFormat="1" ht="55.5" customHeight="1" hidden="1">
      <c r="A223" s="35"/>
      <c r="B223" s="39" t="s">
        <v>293</v>
      </c>
      <c r="C223" s="43" t="s">
        <v>89</v>
      </c>
      <c r="D223" s="44" t="s">
        <v>227</v>
      </c>
      <c r="E223" s="44" t="s">
        <v>78</v>
      </c>
      <c r="F223" s="44" t="s">
        <v>236</v>
      </c>
      <c r="G223" s="44"/>
      <c r="H223" s="27">
        <f>H224</f>
        <v>0</v>
      </c>
      <c r="I223" s="143">
        <f t="shared" si="9"/>
        <v>0</v>
      </c>
      <c r="J223" s="145"/>
      <c r="K223" s="26" t="e">
        <f t="shared" si="10"/>
        <v>#DIV/0!</v>
      </c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70"/>
      <c r="FX223" s="70"/>
      <c r="FY223" s="70"/>
      <c r="FZ223" s="70"/>
      <c r="GA223" s="70"/>
      <c r="GB223" s="70"/>
      <c r="GC223" s="70"/>
      <c r="GD223" s="70"/>
      <c r="GE223" s="70"/>
      <c r="GF223" s="70"/>
      <c r="GG223" s="70"/>
      <c r="GH223" s="70"/>
      <c r="GI223" s="70"/>
      <c r="GJ223" s="70"/>
      <c r="GK223" s="70"/>
      <c r="GL223" s="70"/>
      <c r="GM223" s="70"/>
      <c r="GN223" s="70"/>
      <c r="GO223" s="70"/>
      <c r="GP223" s="70"/>
      <c r="GQ223" s="70"/>
      <c r="GR223" s="70"/>
      <c r="GS223" s="70"/>
      <c r="GT223" s="70"/>
      <c r="GU223" s="70"/>
      <c r="GV223" s="70"/>
      <c r="GW223" s="70"/>
      <c r="GX223" s="70"/>
      <c r="GY223" s="70"/>
      <c r="GZ223" s="70"/>
      <c r="HA223" s="70"/>
      <c r="HB223" s="70"/>
      <c r="HC223" s="70"/>
      <c r="HD223" s="70"/>
      <c r="HE223" s="70"/>
      <c r="HF223" s="70"/>
      <c r="HG223" s="70"/>
      <c r="HH223" s="70"/>
      <c r="HI223" s="70"/>
      <c r="HJ223" s="70"/>
      <c r="HK223" s="70"/>
      <c r="HL223" s="70"/>
      <c r="HM223" s="70"/>
      <c r="HN223" s="70"/>
      <c r="HO223" s="70"/>
      <c r="HP223" s="70"/>
      <c r="HQ223" s="70"/>
      <c r="HR223" s="70"/>
      <c r="HS223" s="70"/>
      <c r="HT223" s="70"/>
      <c r="HU223" s="70"/>
      <c r="HV223" s="70"/>
      <c r="HW223" s="70"/>
      <c r="HX223" s="70"/>
      <c r="HY223" s="70"/>
      <c r="HZ223" s="70"/>
      <c r="IA223" s="70"/>
      <c r="IB223" s="70"/>
      <c r="IC223" s="70"/>
      <c r="ID223" s="70"/>
      <c r="IE223" s="70"/>
      <c r="IF223" s="70"/>
      <c r="IG223" s="70"/>
      <c r="IH223" s="70"/>
      <c r="II223" s="70"/>
      <c r="IJ223" s="70"/>
      <c r="IK223" s="70"/>
      <c r="IL223" s="70"/>
      <c r="IM223" s="70"/>
      <c r="IN223" s="70"/>
      <c r="IO223" s="70"/>
      <c r="IP223" s="70"/>
      <c r="IQ223" s="70"/>
      <c r="IR223" s="70"/>
      <c r="IS223" s="70"/>
      <c r="IT223" s="70"/>
      <c r="IU223" s="70"/>
      <c r="IV223" s="70"/>
    </row>
    <row r="224" spans="1:256" s="77" customFormat="1" ht="94.5" customHeight="1" hidden="1">
      <c r="A224" s="35"/>
      <c r="B224" s="39" t="s">
        <v>23</v>
      </c>
      <c r="C224" s="43" t="s">
        <v>89</v>
      </c>
      <c r="D224" s="44" t="s">
        <v>227</v>
      </c>
      <c r="E224" s="44" t="s">
        <v>78</v>
      </c>
      <c r="F224" s="44" t="s">
        <v>236</v>
      </c>
      <c r="G224" s="44" t="s">
        <v>96</v>
      </c>
      <c r="H224" s="67"/>
      <c r="I224" s="143">
        <f t="shared" si="9"/>
        <v>0</v>
      </c>
      <c r="J224" s="145"/>
      <c r="K224" s="26" t="e">
        <f t="shared" si="10"/>
        <v>#DIV/0!</v>
      </c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  <c r="GM224" s="70"/>
      <c r="GN224" s="70"/>
      <c r="GO224" s="70"/>
      <c r="GP224" s="70"/>
      <c r="GQ224" s="70"/>
      <c r="GR224" s="70"/>
      <c r="GS224" s="70"/>
      <c r="GT224" s="70"/>
      <c r="GU224" s="70"/>
      <c r="GV224" s="70"/>
      <c r="GW224" s="70"/>
      <c r="GX224" s="70"/>
      <c r="GY224" s="70"/>
      <c r="GZ224" s="70"/>
      <c r="HA224" s="70"/>
      <c r="HB224" s="70"/>
      <c r="HC224" s="70"/>
      <c r="HD224" s="70"/>
      <c r="HE224" s="70"/>
      <c r="HF224" s="70"/>
      <c r="HG224" s="70"/>
      <c r="HH224" s="70"/>
      <c r="HI224" s="70"/>
      <c r="HJ224" s="70"/>
      <c r="HK224" s="70"/>
      <c r="HL224" s="70"/>
      <c r="HM224" s="70"/>
      <c r="HN224" s="70"/>
      <c r="HO224" s="70"/>
      <c r="HP224" s="70"/>
      <c r="HQ224" s="70"/>
      <c r="HR224" s="70"/>
      <c r="HS224" s="70"/>
      <c r="HT224" s="70"/>
      <c r="HU224" s="70"/>
      <c r="HV224" s="70"/>
      <c r="HW224" s="70"/>
      <c r="HX224" s="70"/>
      <c r="HY224" s="70"/>
      <c r="HZ224" s="70"/>
      <c r="IA224" s="70"/>
      <c r="IB224" s="70"/>
      <c r="IC224" s="70"/>
      <c r="ID224" s="70"/>
      <c r="IE224" s="70"/>
      <c r="IF224" s="70"/>
      <c r="IG224" s="70"/>
      <c r="IH224" s="70"/>
      <c r="II224" s="70"/>
      <c r="IJ224" s="70"/>
      <c r="IK224" s="70"/>
      <c r="IL224" s="70"/>
      <c r="IM224" s="70"/>
      <c r="IN224" s="70"/>
      <c r="IO224" s="70"/>
      <c r="IP224" s="70"/>
      <c r="IQ224" s="70"/>
      <c r="IR224" s="70"/>
      <c r="IS224" s="70"/>
      <c r="IT224" s="70"/>
      <c r="IU224" s="70"/>
      <c r="IV224" s="70"/>
    </row>
    <row r="225" spans="1:256" s="77" customFormat="1" ht="53.25" customHeight="1" hidden="1">
      <c r="A225" s="35"/>
      <c r="B225" s="39" t="s">
        <v>293</v>
      </c>
      <c r="C225" s="43" t="s">
        <v>89</v>
      </c>
      <c r="D225" s="44" t="s">
        <v>227</v>
      </c>
      <c r="E225" s="44" t="s">
        <v>78</v>
      </c>
      <c r="F225" s="44" t="s">
        <v>237</v>
      </c>
      <c r="G225" s="44"/>
      <c r="H225" s="27">
        <f>H226</f>
        <v>0</v>
      </c>
      <c r="I225" s="143">
        <f t="shared" si="9"/>
        <v>0</v>
      </c>
      <c r="J225" s="145"/>
      <c r="K225" s="26" t="e">
        <f t="shared" si="10"/>
        <v>#DIV/0!</v>
      </c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  <c r="IV225" s="70"/>
    </row>
    <row r="226" spans="1:256" s="77" customFormat="1" ht="99" customHeight="1" hidden="1">
      <c r="A226" s="35"/>
      <c r="B226" s="39" t="s">
        <v>23</v>
      </c>
      <c r="C226" s="43" t="s">
        <v>89</v>
      </c>
      <c r="D226" s="44" t="s">
        <v>227</v>
      </c>
      <c r="E226" s="44" t="s">
        <v>78</v>
      </c>
      <c r="F226" s="44" t="s">
        <v>237</v>
      </c>
      <c r="G226" s="44" t="s">
        <v>96</v>
      </c>
      <c r="H226" s="27"/>
      <c r="I226" s="143">
        <f t="shared" si="9"/>
        <v>0</v>
      </c>
      <c r="J226" s="145"/>
      <c r="K226" s="26" t="e">
        <f t="shared" si="10"/>
        <v>#DIV/0!</v>
      </c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  <c r="IV226" s="70"/>
    </row>
    <row r="227" spans="1:256" s="77" customFormat="1" ht="55.5" customHeight="1" hidden="1">
      <c r="A227" s="35"/>
      <c r="B227" s="28" t="s">
        <v>30</v>
      </c>
      <c r="C227" s="43" t="s">
        <v>89</v>
      </c>
      <c r="D227" s="44" t="s">
        <v>227</v>
      </c>
      <c r="E227" s="44" t="s">
        <v>78</v>
      </c>
      <c r="F227" s="44" t="s">
        <v>233</v>
      </c>
      <c r="G227" s="44"/>
      <c r="H227" s="27">
        <f>H228</f>
        <v>0</v>
      </c>
      <c r="I227" s="143">
        <f t="shared" si="9"/>
        <v>0</v>
      </c>
      <c r="J227" s="145">
        <f>J228</f>
        <v>0</v>
      </c>
      <c r="K227" s="26" t="e">
        <f t="shared" si="10"/>
        <v>#DIV/0!</v>
      </c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  <c r="IV227" s="70"/>
    </row>
    <row r="228" spans="1:256" s="77" customFormat="1" ht="69" customHeight="1" hidden="1">
      <c r="A228" s="35"/>
      <c r="B228" s="28" t="s">
        <v>294</v>
      </c>
      <c r="C228" s="43" t="s">
        <v>89</v>
      </c>
      <c r="D228" s="44" t="s">
        <v>227</v>
      </c>
      <c r="E228" s="44" t="s">
        <v>78</v>
      </c>
      <c r="F228" s="44" t="s">
        <v>235</v>
      </c>
      <c r="G228" s="44"/>
      <c r="H228" s="27">
        <f>H229</f>
        <v>0</v>
      </c>
      <c r="I228" s="143">
        <f aca="true" t="shared" si="15" ref="I228:I235">H228</f>
        <v>0</v>
      </c>
      <c r="J228" s="145">
        <f>J229</f>
        <v>0</v>
      </c>
      <c r="K228" s="26" t="e">
        <f aca="true" t="shared" si="16" ref="K228:K246">(J228*100)/I228</f>
        <v>#DIV/0!</v>
      </c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  <c r="GT228" s="70"/>
      <c r="GU228" s="70"/>
      <c r="GV228" s="70"/>
      <c r="GW228" s="70"/>
      <c r="GX228" s="70"/>
      <c r="GY228" s="70"/>
      <c r="GZ228" s="70"/>
      <c r="HA228" s="70"/>
      <c r="HB228" s="70"/>
      <c r="HC228" s="70"/>
      <c r="HD228" s="70"/>
      <c r="HE228" s="70"/>
      <c r="HF228" s="70"/>
      <c r="HG228" s="70"/>
      <c r="HH228" s="70"/>
      <c r="HI228" s="70"/>
      <c r="HJ228" s="70"/>
      <c r="HK228" s="70"/>
      <c r="HL228" s="70"/>
      <c r="HM228" s="70"/>
      <c r="HN228" s="70"/>
      <c r="HO228" s="70"/>
      <c r="HP228" s="70"/>
      <c r="HQ228" s="70"/>
      <c r="HR228" s="70"/>
      <c r="HS228" s="70"/>
      <c r="HT228" s="70"/>
      <c r="HU228" s="70"/>
      <c r="HV228" s="70"/>
      <c r="HW228" s="70"/>
      <c r="HX228" s="70"/>
      <c r="HY228" s="70"/>
      <c r="HZ228" s="70"/>
      <c r="IA228" s="70"/>
      <c r="IB228" s="70"/>
      <c r="IC228" s="70"/>
      <c r="ID228" s="70"/>
      <c r="IE228" s="70"/>
      <c r="IF228" s="70"/>
      <c r="IG228" s="70"/>
      <c r="IH228" s="70"/>
      <c r="II228" s="70"/>
      <c r="IJ228" s="70"/>
      <c r="IK228" s="70"/>
      <c r="IL228" s="70"/>
      <c r="IM228" s="70"/>
      <c r="IN228" s="70"/>
      <c r="IO228" s="70"/>
      <c r="IP228" s="70"/>
      <c r="IQ228" s="70"/>
      <c r="IR228" s="70"/>
      <c r="IS228" s="70"/>
      <c r="IT228" s="70"/>
      <c r="IU228" s="70"/>
      <c r="IV228" s="70"/>
    </row>
    <row r="229" spans="1:256" s="77" customFormat="1" ht="36.75" customHeight="1" hidden="1">
      <c r="A229" s="35"/>
      <c r="B229" s="28" t="s">
        <v>31</v>
      </c>
      <c r="C229" s="43" t="s">
        <v>89</v>
      </c>
      <c r="D229" s="44" t="s">
        <v>227</v>
      </c>
      <c r="E229" s="44" t="s">
        <v>78</v>
      </c>
      <c r="F229" s="44" t="s">
        <v>235</v>
      </c>
      <c r="G229" s="44" t="s">
        <v>88</v>
      </c>
      <c r="H229" s="27">
        <v>0</v>
      </c>
      <c r="I229" s="143">
        <f t="shared" si="15"/>
        <v>0</v>
      </c>
      <c r="J229" s="145">
        <v>0</v>
      </c>
      <c r="K229" s="26" t="e">
        <f t="shared" si="16"/>
        <v>#DIV/0!</v>
      </c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  <c r="IV229" s="70"/>
    </row>
    <row r="230" spans="1:256" s="77" customFormat="1" ht="30" customHeight="1" hidden="1">
      <c r="A230" s="35"/>
      <c r="B230" s="55" t="s">
        <v>60</v>
      </c>
      <c r="C230" s="43" t="s">
        <v>89</v>
      </c>
      <c r="D230" s="44" t="s">
        <v>227</v>
      </c>
      <c r="E230" s="44" t="s">
        <v>78</v>
      </c>
      <c r="F230" s="44" t="s">
        <v>238</v>
      </c>
      <c r="G230" s="44"/>
      <c r="H230" s="46">
        <f>H231</f>
        <v>0</v>
      </c>
      <c r="I230" s="143">
        <f t="shared" si="15"/>
        <v>0</v>
      </c>
      <c r="J230" s="145">
        <f>J231</f>
        <v>47.6</v>
      </c>
      <c r="K230" s="26" t="e">
        <f t="shared" si="16"/>
        <v>#DIV/0!</v>
      </c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  <c r="IV230" s="70"/>
    </row>
    <row r="231" spans="1:256" s="77" customFormat="1" ht="30" customHeight="1" hidden="1">
      <c r="A231" s="35"/>
      <c r="B231" s="55" t="s">
        <v>61</v>
      </c>
      <c r="C231" s="43" t="s">
        <v>89</v>
      </c>
      <c r="D231" s="44" t="s">
        <v>227</v>
      </c>
      <c r="E231" s="44" t="s">
        <v>78</v>
      </c>
      <c r="F231" s="44" t="s">
        <v>239</v>
      </c>
      <c r="G231" s="44"/>
      <c r="H231" s="46">
        <f>H232</f>
        <v>0</v>
      </c>
      <c r="I231" s="143">
        <f t="shared" si="15"/>
        <v>0</v>
      </c>
      <c r="J231" s="145">
        <f>J232</f>
        <v>47.6</v>
      </c>
      <c r="K231" s="26" t="e">
        <f t="shared" si="16"/>
        <v>#DIV/0!</v>
      </c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  <c r="DH231" s="70"/>
      <c r="DI231" s="70"/>
      <c r="DJ231" s="70"/>
      <c r="DK231" s="70"/>
      <c r="DL231" s="70"/>
      <c r="DM231" s="70"/>
      <c r="DN231" s="70"/>
      <c r="DO231" s="70"/>
      <c r="DP231" s="70"/>
      <c r="DQ231" s="70"/>
      <c r="DR231" s="70"/>
      <c r="DS231" s="70"/>
      <c r="DT231" s="70"/>
      <c r="DU231" s="70"/>
      <c r="DV231" s="70"/>
      <c r="DW231" s="70"/>
      <c r="DX231" s="70"/>
      <c r="DY231" s="70"/>
      <c r="DZ231" s="70"/>
      <c r="EA231" s="70"/>
      <c r="EB231" s="70"/>
      <c r="EC231" s="70"/>
      <c r="ED231" s="70"/>
      <c r="EE231" s="70"/>
      <c r="EF231" s="70"/>
      <c r="EG231" s="70"/>
      <c r="EH231" s="70"/>
      <c r="EI231" s="70"/>
      <c r="EJ231" s="70"/>
      <c r="EK231" s="70"/>
      <c r="EL231" s="70"/>
      <c r="EM231" s="70"/>
      <c r="EN231" s="70"/>
      <c r="EO231" s="70"/>
      <c r="EP231" s="70"/>
      <c r="EQ231" s="70"/>
      <c r="ER231" s="70"/>
      <c r="ES231" s="70"/>
      <c r="ET231" s="70"/>
      <c r="EU231" s="70"/>
      <c r="EV231" s="70"/>
      <c r="EW231" s="70"/>
      <c r="EX231" s="70"/>
      <c r="EY231" s="70"/>
      <c r="EZ231" s="70"/>
      <c r="FA231" s="70"/>
      <c r="FB231" s="70"/>
      <c r="FC231" s="70"/>
      <c r="FD231" s="70"/>
      <c r="FE231" s="70"/>
      <c r="FF231" s="70"/>
      <c r="FG231" s="70"/>
      <c r="FH231" s="70"/>
      <c r="FI231" s="70"/>
      <c r="FJ231" s="70"/>
      <c r="FK231" s="70"/>
      <c r="FL231" s="70"/>
      <c r="FM231" s="70"/>
      <c r="FN231" s="70"/>
      <c r="FO231" s="70"/>
      <c r="FP231" s="70"/>
      <c r="FQ231" s="70"/>
      <c r="FR231" s="70"/>
      <c r="FS231" s="70"/>
      <c r="FT231" s="70"/>
      <c r="FU231" s="70"/>
      <c r="FV231" s="70"/>
      <c r="FW231" s="70"/>
      <c r="FX231" s="70"/>
      <c r="FY231" s="70"/>
      <c r="FZ231" s="70"/>
      <c r="GA231" s="70"/>
      <c r="GB231" s="70"/>
      <c r="GC231" s="70"/>
      <c r="GD231" s="70"/>
      <c r="GE231" s="70"/>
      <c r="GF231" s="70"/>
      <c r="GG231" s="70"/>
      <c r="GH231" s="70"/>
      <c r="GI231" s="70"/>
      <c r="GJ231" s="70"/>
      <c r="GK231" s="70"/>
      <c r="GL231" s="70"/>
      <c r="GM231" s="70"/>
      <c r="GN231" s="70"/>
      <c r="GO231" s="70"/>
      <c r="GP231" s="70"/>
      <c r="GQ231" s="70"/>
      <c r="GR231" s="70"/>
      <c r="GS231" s="70"/>
      <c r="GT231" s="70"/>
      <c r="GU231" s="70"/>
      <c r="GV231" s="70"/>
      <c r="GW231" s="70"/>
      <c r="GX231" s="70"/>
      <c r="GY231" s="70"/>
      <c r="GZ231" s="70"/>
      <c r="HA231" s="70"/>
      <c r="HB231" s="70"/>
      <c r="HC231" s="70"/>
      <c r="HD231" s="70"/>
      <c r="HE231" s="70"/>
      <c r="HF231" s="70"/>
      <c r="HG231" s="70"/>
      <c r="HH231" s="70"/>
      <c r="HI231" s="70"/>
      <c r="HJ231" s="70"/>
      <c r="HK231" s="70"/>
      <c r="HL231" s="70"/>
      <c r="HM231" s="70"/>
      <c r="HN231" s="70"/>
      <c r="HO231" s="70"/>
      <c r="HP231" s="70"/>
      <c r="HQ231" s="70"/>
      <c r="HR231" s="70"/>
      <c r="HS231" s="70"/>
      <c r="HT231" s="70"/>
      <c r="HU231" s="70"/>
      <c r="HV231" s="70"/>
      <c r="HW231" s="70"/>
      <c r="HX231" s="70"/>
      <c r="HY231" s="70"/>
      <c r="HZ231" s="70"/>
      <c r="IA231" s="70"/>
      <c r="IB231" s="70"/>
      <c r="IC231" s="70"/>
      <c r="ID231" s="70"/>
      <c r="IE231" s="70"/>
      <c r="IF231" s="70"/>
      <c r="IG231" s="70"/>
      <c r="IH231" s="70"/>
      <c r="II231" s="70"/>
      <c r="IJ231" s="70"/>
      <c r="IK231" s="70"/>
      <c r="IL231" s="70"/>
      <c r="IM231" s="70"/>
      <c r="IN231" s="70"/>
      <c r="IO231" s="70"/>
      <c r="IP231" s="70"/>
      <c r="IQ231" s="70"/>
      <c r="IR231" s="70"/>
      <c r="IS231" s="70"/>
      <c r="IT231" s="70"/>
      <c r="IU231" s="70"/>
      <c r="IV231" s="70"/>
    </row>
    <row r="232" spans="1:256" s="77" customFormat="1" ht="96.75" customHeight="1" hidden="1">
      <c r="A232" s="35"/>
      <c r="B232" s="132" t="s">
        <v>231</v>
      </c>
      <c r="C232" s="43" t="s">
        <v>89</v>
      </c>
      <c r="D232" s="44" t="s">
        <v>227</v>
      </c>
      <c r="E232" s="44" t="s">
        <v>78</v>
      </c>
      <c r="F232" s="44" t="s">
        <v>240</v>
      </c>
      <c r="G232" s="44"/>
      <c r="H232" s="46">
        <f>H233+H234+H235</f>
        <v>0</v>
      </c>
      <c r="I232" s="143">
        <f t="shared" si="15"/>
        <v>0</v>
      </c>
      <c r="J232" s="145">
        <f>J233+J234</f>
        <v>47.6</v>
      </c>
      <c r="K232" s="26" t="e">
        <f t="shared" si="16"/>
        <v>#DIV/0!</v>
      </c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  <c r="DH232" s="70"/>
      <c r="DI232" s="70"/>
      <c r="DJ232" s="70"/>
      <c r="DK232" s="70"/>
      <c r="DL232" s="70"/>
      <c r="DM232" s="70"/>
      <c r="DN232" s="70"/>
      <c r="DO232" s="70"/>
      <c r="DP232" s="70"/>
      <c r="DQ232" s="70"/>
      <c r="DR232" s="70"/>
      <c r="DS232" s="70"/>
      <c r="DT232" s="70"/>
      <c r="DU232" s="70"/>
      <c r="DV232" s="70"/>
      <c r="DW232" s="70"/>
      <c r="DX232" s="70"/>
      <c r="DY232" s="70"/>
      <c r="DZ232" s="70"/>
      <c r="EA232" s="70"/>
      <c r="EB232" s="70"/>
      <c r="EC232" s="70"/>
      <c r="ED232" s="70"/>
      <c r="EE232" s="70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  <c r="ER232" s="70"/>
      <c r="ES232" s="70"/>
      <c r="ET232" s="70"/>
      <c r="EU232" s="70"/>
      <c r="EV232" s="70"/>
      <c r="EW232" s="70"/>
      <c r="EX232" s="70"/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0"/>
      <c r="FK232" s="70"/>
      <c r="FL232" s="70"/>
      <c r="FM232" s="70"/>
      <c r="FN232" s="70"/>
      <c r="FO232" s="70"/>
      <c r="FP232" s="70"/>
      <c r="FQ232" s="70"/>
      <c r="FR232" s="70"/>
      <c r="FS232" s="70"/>
      <c r="FT232" s="70"/>
      <c r="FU232" s="70"/>
      <c r="FV232" s="70"/>
      <c r="FW232" s="70"/>
      <c r="FX232" s="70"/>
      <c r="FY232" s="70"/>
      <c r="FZ232" s="70"/>
      <c r="GA232" s="70"/>
      <c r="GB232" s="70"/>
      <c r="GC232" s="70"/>
      <c r="GD232" s="70"/>
      <c r="GE232" s="70"/>
      <c r="GF232" s="70"/>
      <c r="GG232" s="70"/>
      <c r="GH232" s="70"/>
      <c r="GI232" s="70"/>
      <c r="GJ232" s="70"/>
      <c r="GK232" s="70"/>
      <c r="GL232" s="70"/>
      <c r="GM232" s="70"/>
      <c r="GN232" s="70"/>
      <c r="GO232" s="70"/>
      <c r="GP232" s="70"/>
      <c r="GQ232" s="70"/>
      <c r="GR232" s="70"/>
      <c r="GS232" s="70"/>
      <c r="GT232" s="70"/>
      <c r="GU232" s="70"/>
      <c r="GV232" s="70"/>
      <c r="GW232" s="70"/>
      <c r="GX232" s="70"/>
      <c r="GY232" s="70"/>
      <c r="GZ232" s="70"/>
      <c r="HA232" s="70"/>
      <c r="HB232" s="70"/>
      <c r="HC232" s="70"/>
      <c r="HD232" s="70"/>
      <c r="HE232" s="70"/>
      <c r="HF232" s="70"/>
      <c r="HG232" s="70"/>
      <c r="HH232" s="70"/>
      <c r="HI232" s="70"/>
      <c r="HJ232" s="70"/>
      <c r="HK232" s="70"/>
      <c r="HL232" s="70"/>
      <c r="HM232" s="70"/>
      <c r="HN232" s="70"/>
      <c r="HO232" s="70"/>
      <c r="HP232" s="70"/>
      <c r="HQ232" s="70"/>
      <c r="HR232" s="70"/>
      <c r="HS232" s="70"/>
      <c r="HT232" s="70"/>
      <c r="HU232" s="70"/>
      <c r="HV232" s="70"/>
      <c r="HW232" s="70"/>
      <c r="HX232" s="70"/>
      <c r="HY232" s="70"/>
      <c r="HZ232" s="70"/>
      <c r="IA232" s="70"/>
      <c r="IB232" s="70"/>
      <c r="IC232" s="70"/>
      <c r="ID232" s="70"/>
      <c r="IE232" s="70"/>
      <c r="IF232" s="70"/>
      <c r="IG232" s="70"/>
      <c r="IH232" s="70"/>
      <c r="II232" s="70"/>
      <c r="IJ232" s="70"/>
      <c r="IK232" s="70"/>
      <c r="IL232" s="70"/>
      <c r="IM232" s="70"/>
      <c r="IN232" s="70"/>
      <c r="IO232" s="70"/>
      <c r="IP232" s="70"/>
      <c r="IQ232" s="70"/>
      <c r="IR232" s="70"/>
      <c r="IS232" s="70"/>
      <c r="IT232" s="70"/>
      <c r="IU232" s="70"/>
      <c r="IV232" s="70"/>
    </row>
    <row r="233" spans="1:256" s="77" customFormat="1" ht="90" customHeight="1" hidden="1">
      <c r="A233" s="35"/>
      <c r="B233" s="39" t="s">
        <v>23</v>
      </c>
      <c r="C233" s="43" t="s">
        <v>89</v>
      </c>
      <c r="D233" s="44" t="s">
        <v>227</v>
      </c>
      <c r="E233" s="44" t="s">
        <v>78</v>
      </c>
      <c r="F233" s="44" t="s">
        <v>240</v>
      </c>
      <c r="G233" s="44" t="s">
        <v>96</v>
      </c>
      <c r="H233" s="46">
        <v>0</v>
      </c>
      <c r="I233" s="143">
        <f t="shared" si="15"/>
        <v>0</v>
      </c>
      <c r="J233" s="145">
        <v>47.6</v>
      </c>
      <c r="K233" s="26" t="e">
        <f t="shared" si="16"/>
        <v>#DIV/0!</v>
      </c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  <c r="DH233" s="70"/>
      <c r="DI233" s="70"/>
      <c r="DJ233" s="70"/>
      <c r="DK233" s="70"/>
      <c r="DL233" s="70"/>
      <c r="DM233" s="70"/>
      <c r="DN233" s="70"/>
      <c r="DO233" s="70"/>
      <c r="DP233" s="70"/>
      <c r="DQ233" s="70"/>
      <c r="DR233" s="70"/>
      <c r="DS233" s="70"/>
      <c r="DT233" s="70"/>
      <c r="DU233" s="70"/>
      <c r="DV233" s="70"/>
      <c r="DW233" s="70"/>
      <c r="DX233" s="70"/>
      <c r="DY233" s="70"/>
      <c r="DZ233" s="70"/>
      <c r="EA233" s="70"/>
      <c r="EB233" s="70"/>
      <c r="EC233" s="70"/>
      <c r="ED233" s="70"/>
      <c r="EE233" s="70"/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  <c r="ER233" s="70"/>
      <c r="ES233" s="70"/>
      <c r="ET233" s="70"/>
      <c r="EU233" s="70"/>
      <c r="EV233" s="70"/>
      <c r="EW233" s="70"/>
      <c r="EX233" s="70"/>
      <c r="EY233" s="70"/>
      <c r="EZ233" s="70"/>
      <c r="FA233" s="70"/>
      <c r="FB233" s="70"/>
      <c r="FC233" s="70"/>
      <c r="FD233" s="70"/>
      <c r="FE233" s="70"/>
      <c r="FF233" s="70"/>
      <c r="FG233" s="70"/>
      <c r="FH233" s="70"/>
      <c r="FI233" s="70"/>
      <c r="FJ233" s="70"/>
      <c r="FK233" s="70"/>
      <c r="FL233" s="70"/>
      <c r="FM233" s="70"/>
      <c r="FN233" s="70"/>
      <c r="FO233" s="70"/>
      <c r="FP233" s="70"/>
      <c r="FQ233" s="70"/>
      <c r="FR233" s="70"/>
      <c r="FS233" s="70"/>
      <c r="FT233" s="70"/>
      <c r="FU233" s="70"/>
      <c r="FV233" s="70"/>
      <c r="FW233" s="70"/>
      <c r="FX233" s="70"/>
      <c r="FY233" s="70"/>
      <c r="FZ233" s="70"/>
      <c r="GA233" s="70"/>
      <c r="GB233" s="70"/>
      <c r="GC233" s="70"/>
      <c r="GD233" s="70"/>
      <c r="GE233" s="70"/>
      <c r="GF233" s="70"/>
      <c r="GG233" s="70"/>
      <c r="GH233" s="70"/>
      <c r="GI233" s="70"/>
      <c r="GJ233" s="70"/>
      <c r="GK233" s="70"/>
      <c r="GL233" s="70"/>
      <c r="GM233" s="70"/>
      <c r="GN233" s="70"/>
      <c r="GO233" s="70"/>
      <c r="GP233" s="70"/>
      <c r="GQ233" s="70"/>
      <c r="GR233" s="70"/>
      <c r="GS233" s="70"/>
      <c r="GT233" s="70"/>
      <c r="GU233" s="70"/>
      <c r="GV233" s="70"/>
      <c r="GW233" s="70"/>
      <c r="GX233" s="70"/>
      <c r="GY233" s="70"/>
      <c r="GZ233" s="70"/>
      <c r="HA233" s="70"/>
      <c r="HB233" s="70"/>
      <c r="HC233" s="70"/>
      <c r="HD233" s="70"/>
      <c r="HE233" s="70"/>
      <c r="HF233" s="70"/>
      <c r="HG233" s="70"/>
      <c r="HH233" s="70"/>
      <c r="HI233" s="70"/>
      <c r="HJ233" s="70"/>
      <c r="HK233" s="70"/>
      <c r="HL233" s="70"/>
      <c r="HM233" s="70"/>
      <c r="HN233" s="70"/>
      <c r="HO233" s="70"/>
      <c r="HP233" s="70"/>
      <c r="HQ233" s="70"/>
      <c r="HR233" s="70"/>
      <c r="HS233" s="70"/>
      <c r="HT233" s="70"/>
      <c r="HU233" s="70"/>
      <c r="HV233" s="70"/>
      <c r="HW233" s="70"/>
      <c r="HX233" s="70"/>
      <c r="HY233" s="70"/>
      <c r="HZ233" s="70"/>
      <c r="IA233" s="70"/>
      <c r="IB233" s="70"/>
      <c r="IC233" s="70"/>
      <c r="ID233" s="70"/>
      <c r="IE233" s="70"/>
      <c r="IF233" s="70"/>
      <c r="IG233" s="70"/>
      <c r="IH233" s="70"/>
      <c r="II233" s="70"/>
      <c r="IJ233" s="70"/>
      <c r="IK233" s="70"/>
      <c r="IL233" s="70"/>
      <c r="IM233" s="70"/>
      <c r="IN233" s="70"/>
      <c r="IO233" s="70"/>
      <c r="IP233" s="70"/>
      <c r="IQ233" s="70"/>
      <c r="IR233" s="70"/>
      <c r="IS233" s="70"/>
      <c r="IT233" s="70"/>
      <c r="IU233" s="70"/>
      <c r="IV233" s="70"/>
    </row>
    <row r="234" spans="1:256" s="77" customFormat="1" ht="45.75" customHeight="1" hidden="1">
      <c r="A234" s="35"/>
      <c r="B234" s="47" t="s">
        <v>100</v>
      </c>
      <c r="C234" s="43" t="s">
        <v>89</v>
      </c>
      <c r="D234" s="44" t="s">
        <v>227</v>
      </c>
      <c r="E234" s="44" t="s">
        <v>78</v>
      </c>
      <c r="F234" s="44" t="s">
        <v>240</v>
      </c>
      <c r="G234" s="44" t="s">
        <v>101</v>
      </c>
      <c r="H234" s="46"/>
      <c r="I234" s="143">
        <f t="shared" si="15"/>
        <v>0</v>
      </c>
      <c r="J234" s="145">
        <v>0</v>
      </c>
      <c r="K234" s="26" t="e">
        <f t="shared" si="16"/>
        <v>#DIV/0!</v>
      </c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  <c r="GT234" s="70"/>
      <c r="GU234" s="70"/>
      <c r="GV234" s="70"/>
      <c r="GW234" s="70"/>
      <c r="GX234" s="70"/>
      <c r="GY234" s="70"/>
      <c r="GZ234" s="70"/>
      <c r="HA234" s="70"/>
      <c r="HB234" s="70"/>
      <c r="HC234" s="70"/>
      <c r="HD234" s="70"/>
      <c r="HE234" s="70"/>
      <c r="HF234" s="70"/>
      <c r="HG234" s="70"/>
      <c r="HH234" s="70"/>
      <c r="HI234" s="70"/>
      <c r="HJ234" s="70"/>
      <c r="HK234" s="70"/>
      <c r="HL234" s="70"/>
      <c r="HM234" s="70"/>
      <c r="HN234" s="70"/>
      <c r="HO234" s="70"/>
      <c r="HP234" s="70"/>
      <c r="HQ234" s="70"/>
      <c r="HR234" s="70"/>
      <c r="HS234" s="70"/>
      <c r="HT234" s="70"/>
      <c r="HU234" s="70"/>
      <c r="HV234" s="70"/>
      <c r="HW234" s="70"/>
      <c r="HX234" s="70"/>
      <c r="HY234" s="70"/>
      <c r="HZ234" s="70"/>
      <c r="IA234" s="70"/>
      <c r="IB234" s="70"/>
      <c r="IC234" s="70"/>
      <c r="ID234" s="70"/>
      <c r="IE234" s="70"/>
      <c r="IF234" s="70"/>
      <c r="IG234" s="70"/>
      <c r="IH234" s="70"/>
      <c r="II234" s="70"/>
      <c r="IJ234" s="70"/>
      <c r="IK234" s="70"/>
      <c r="IL234" s="70"/>
      <c r="IM234" s="70"/>
      <c r="IN234" s="70"/>
      <c r="IO234" s="70"/>
      <c r="IP234" s="70"/>
      <c r="IQ234" s="70"/>
      <c r="IR234" s="70"/>
      <c r="IS234" s="70"/>
      <c r="IT234" s="70"/>
      <c r="IU234" s="70"/>
      <c r="IV234" s="70"/>
    </row>
    <row r="235" spans="1:256" s="77" customFormat="1" ht="27.75" customHeight="1" hidden="1">
      <c r="A235" s="35"/>
      <c r="B235" s="39" t="s">
        <v>26</v>
      </c>
      <c r="C235" s="43" t="s">
        <v>89</v>
      </c>
      <c r="D235" s="44" t="s">
        <v>227</v>
      </c>
      <c r="E235" s="44" t="s">
        <v>78</v>
      </c>
      <c r="F235" s="44" t="s">
        <v>240</v>
      </c>
      <c r="G235" s="44" t="s">
        <v>102</v>
      </c>
      <c r="H235" s="46">
        <v>0</v>
      </c>
      <c r="I235" s="143">
        <f t="shared" si="15"/>
        <v>0</v>
      </c>
      <c r="J235" s="145"/>
      <c r="K235" s="33" t="e">
        <f t="shared" si="16"/>
        <v>#DIV/0!</v>
      </c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70"/>
      <c r="HH235" s="70"/>
      <c r="HI235" s="70"/>
      <c r="HJ235" s="70"/>
      <c r="HK235" s="70"/>
      <c r="HL235" s="70"/>
      <c r="HM235" s="70"/>
      <c r="HN235" s="70"/>
      <c r="HO235" s="70"/>
      <c r="HP235" s="70"/>
      <c r="HQ235" s="70"/>
      <c r="HR235" s="70"/>
      <c r="HS235" s="70"/>
      <c r="HT235" s="70"/>
      <c r="HU235" s="70"/>
      <c r="HV235" s="70"/>
      <c r="HW235" s="70"/>
      <c r="HX235" s="70"/>
      <c r="HY235" s="70"/>
      <c r="HZ235" s="70"/>
      <c r="IA235" s="70"/>
      <c r="IB235" s="70"/>
      <c r="IC235" s="70"/>
      <c r="ID235" s="70"/>
      <c r="IE235" s="70"/>
      <c r="IF235" s="70"/>
      <c r="IG235" s="70"/>
      <c r="IH235" s="70"/>
      <c r="II235" s="70"/>
      <c r="IJ235" s="70"/>
      <c r="IK235" s="70"/>
      <c r="IL235" s="70"/>
      <c r="IM235" s="70"/>
      <c r="IN235" s="70"/>
      <c r="IO235" s="70"/>
      <c r="IP235" s="70"/>
      <c r="IQ235" s="70"/>
      <c r="IR235" s="70"/>
      <c r="IS235" s="70"/>
      <c r="IT235" s="70"/>
      <c r="IU235" s="70"/>
      <c r="IV235" s="70"/>
    </row>
    <row r="236" spans="1:256" ht="21" hidden="1">
      <c r="A236" s="35">
        <v>10</v>
      </c>
      <c r="B236" s="53" t="s">
        <v>241</v>
      </c>
      <c r="C236" s="31" t="s">
        <v>89</v>
      </c>
      <c r="D236" s="31" t="s">
        <v>108</v>
      </c>
      <c r="E236" s="37"/>
      <c r="F236" s="37"/>
      <c r="G236" s="37"/>
      <c r="H236" s="57">
        <f aca="true" t="shared" si="17" ref="H236:J237">H237</f>
        <v>60</v>
      </c>
      <c r="I236" s="143">
        <f t="shared" si="17"/>
        <v>60</v>
      </c>
      <c r="J236" s="143">
        <f t="shared" si="17"/>
        <v>30</v>
      </c>
      <c r="K236" s="33">
        <f t="shared" si="16"/>
        <v>50</v>
      </c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70"/>
      <c r="HH236" s="70"/>
      <c r="HI236" s="70"/>
      <c r="HJ236" s="70"/>
      <c r="HK236" s="70"/>
      <c r="HL236" s="70"/>
      <c r="HM236" s="70"/>
      <c r="HN236" s="70"/>
      <c r="HO236" s="70"/>
      <c r="HP236" s="70"/>
      <c r="HQ236" s="70"/>
      <c r="HR236" s="70"/>
      <c r="HS236" s="70"/>
      <c r="HT236" s="70"/>
      <c r="HU236" s="70"/>
      <c r="HV236" s="70"/>
      <c r="HW236" s="70"/>
      <c r="HX236" s="70"/>
      <c r="HY236" s="70"/>
      <c r="HZ236" s="70"/>
      <c r="IA236" s="70"/>
      <c r="IB236" s="70"/>
      <c r="IC236" s="70"/>
      <c r="ID236" s="70"/>
      <c r="IE236" s="70"/>
      <c r="IF236" s="70"/>
      <c r="IG236" s="70"/>
      <c r="IH236" s="70"/>
      <c r="II236" s="70"/>
      <c r="IJ236" s="70"/>
      <c r="IK236" s="70"/>
      <c r="IL236" s="70"/>
      <c r="IM236" s="70"/>
      <c r="IN236" s="70"/>
      <c r="IO236" s="70"/>
      <c r="IP236" s="70"/>
      <c r="IQ236" s="70"/>
      <c r="IR236" s="70"/>
      <c r="IS236" s="70"/>
      <c r="IT236" s="70"/>
      <c r="IU236" s="70"/>
      <c r="IV236" s="70"/>
    </row>
    <row r="237" spans="1:256" ht="21" hidden="1">
      <c r="A237" s="40"/>
      <c r="B237" s="55" t="s">
        <v>62</v>
      </c>
      <c r="C237" s="37" t="s">
        <v>89</v>
      </c>
      <c r="D237" s="37" t="s">
        <v>108</v>
      </c>
      <c r="E237" s="37" t="s">
        <v>90</v>
      </c>
      <c r="F237" s="37"/>
      <c r="G237" s="37"/>
      <c r="H237" s="27">
        <f t="shared" si="17"/>
        <v>60</v>
      </c>
      <c r="I237" s="143">
        <f t="shared" si="17"/>
        <v>60</v>
      </c>
      <c r="J237" s="143">
        <f t="shared" si="17"/>
        <v>30</v>
      </c>
      <c r="K237" s="33">
        <f t="shared" si="16"/>
        <v>50</v>
      </c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  <c r="FS237" s="70"/>
      <c r="FT237" s="70"/>
      <c r="FU237" s="70"/>
      <c r="FV237" s="70"/>
      <c r="FW237" s="70"/>
      <c r="FX237" s="70"/>
      <c r="FY237" s="70"/>
      <c r="FZ237" s="70"/>
      <c r="GA237" s="70"/>
      <c r="GB237" s="70"/>
      <c r="GC237" s="70"/>
      <c r="GD237" s="70"/>
      <c r="GE237" s="70"/>
      <c r="GF237" s="70"/>
      <c r="GG237" s="70"/>
      <c r="GH237" s="70"/>
      <c r="GI237" s="70"/>
      <c r="GJ237" s="70"/>
      <c r="GK237" s="70"/>
      <c r="GL237" s="70"/>
      <c r="GM237" s="70"/>
      <c r="GN237" s="70"/>
      <c r="GO237" s="70"/>
      <c r="GP237" s="70"/>
      <c r="GQ237" s="70"/>
      <c r="GR237" s="70"/>
      <c r="GS237" s="70"/>
      <c r="GT237" s="70"/>
      <c r="GU237" s="70"/>
      <c r="GV237" s="70"/>
      <c r="GW237" s="70"/>
      <c r="GX237" s="70"/>
      <c r="GY237" s="70"/>
      <c r="GZ237" s="70"/>
      <c r="HA237" s="70"/>
      <c r="HB237" s="70"/>
      <c r="HC237" s="70"/>
      <c r="HD237" s="70"/>
      <c r="HE237" s="70"/>
      <c r="HF237" s="70"/>
      <c r="HG237" s="70"/>
      <c r="HH237" s="70"/>
      <c r="HI237" s="70"/>
      <c r="HJ237" s="70"/>
      <c r="HK237" s="70"/>
      <c r="HL237" s="70"/>
      <c r="HM237" s="70"/>
      <c r="HN237" s="70"/>
      <c r="HO237" s="70"/>
      <c r="HP237" s="70"/>
      <c r="HQ237" s="70"/>
      <c r="HR237" s="70"/>
      <c r="HS237" s="70"/>
      <c r="HT237" s="70"/>
      <c r="HU237" s="70"/>
      <c r="HV237" s="70"/>
      <c r="HW237" s="70"/>
      <c r="HX237" s="70"/>
      <c r="HY237" s="70"/>
      <c r="HZ237" s="70"/>
      <c r="IA237" s="70"/>
      <c r="IB237" s="70"/>
      <c r="IC237" s="70"/>
      <c r="ID237" s="70"/>
      <c r="IE237" s="70"/>
      <c r="IF237" s="70"/>
      <c r="IG237" s="70"/>
      <c r="IH237" s="70"/>
      <c r="II237" s="70"/>
      <c r="IJ237" s="70"/>
      <c r="IK237" s="70"/>
      <c r="IL237" s="70"/>
      <c r="IM237" s="70"/>
      <c r="IN237" s="70"/>
      <c r="IO237" s="70"/>
      <c r="IP237" s="70"/>
      <c r="IQ237" s="70"/>
      <c r="IR237" s="70"/>
      <c r="IS237" s="70"/>
      <c r="IT237" s="70"/>
      <c r="IU237" s="70"/>
      <c r="IV237" s="70"/>
    </row>
    <row r="238" spans="1:256" ht="48.75" customHeight="1">
      <c r="A238" s="40"/>
      <c r="B238" s="55" t="s">
        <v>363</v>
      </c>
      <c r="C238" s="152" t="s">
        <v>89</v>
      </c>
      <c r="D238" s="152" t="s">
        <v>156</v>
      </c>
      <c r="E238" s="152" t="s">
        <v>79</v>
      </c>
      <c r="F238" s="152"/>
      <c r="G238" s="152"/>
      <c r="H238" s="57">
        <f aca="true" t="shared" si="18" ref="H238:H244">H239</f>
        <v>60</v>
      </c>
      <c r="I238" s="148">
        <f aca="true" t="shared" si="19" ref="I238:I246">H238</f>
        <v>60</v>
      </c>
      <c r="J238" s="148">
        <f aca="true" t="shared" si="20" ref="J238:J244">J239</f>
        <v>30</v>
      </c>
      <c r="K238" s="33">
        <f t="shared" si="16"/>
        <v>50</v>
      </c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  <c r="GT238" s="70"/>
      <c r="GU238" s="70"/>
      <c r="GV238" s="70"/>
      <c r="GW238" s="70"/>
      <c r="GX238" s="70"/>
      <c r="GY238" s="70"/>
      <c r="GZ238" s="70"/>
      <c r="HA238" s="70"/>
      <c r="HB238" s="70"/>
      <c r="HC238" s="70"/>
      <c r="HD238" s="70"/>
      <c r="HE238" s="70"/>
      <c r="HF238" s="70"/>
      <c r="HG238" s="70"/>
      <c r="HH238" s="70"/>
      <c r="HI238" s="70"/>
      <c r="HJ238" s="70"/>
      <c r="HK238" s="70"/>
      <c r="HL238" s="70"/>
      <c r="HM238" s="70"/>
      <c r="HN238" s="70"/>
      <c r="HO238" s="70"/>
      <c r="HP238" s="70"/>
      <c r="HQ238" s="70"/>
      <c r="HR238" s="70"/>
      <c r="HS238" s="70"/>
      <c r="HT238" s="70"/>
      <c r="HU238" s="70"/>
      <c r="HV238" s="70"/>
      <c r="HW238" s="70"/>
      <c r="HX238" s="70"/>
      <c r="HY238" s="70"/>
      <c r="HZ238" s="70"/>
      <c r="IA238" s="70"/>
      <c r="IB238" s="70"/>
      <c r="IC238" s="70"/>
      <c r="ID238" s="70"/>
      <c r="IE238" s="70"/>
      <c r="IF238" s="70"/>
      <c r="IG238" s="70"/>
      <c r="IH238" s="70"/>
      <c r="II238" s="70"/>
      <c r="IJ238" s="70"/>
      <c r="IK238" s="70"/>
      <c r="IL238" s="70"/>
      <c r="IM238" s="70"/>
      <c r="IN238" s="70"/>
      <c r="IO238" s="70"/>
      <c r="IP238" s="70"/>
      <c r="IQ238" s="70"/>
      <c r="IR238" s="70"/>
      <c r="IS238" s="70"/>
      <c r="IT238" s="70"/>
      <c r="IU238" s="70"/>
      <c r="IV238" s="70"/>
    </row>
    <row r="239" spans="1:256" ht="32.25" customHeight="1">
      <c r="A239" s="40"/>
      <c r="B239" s="48" t="s">
        <v>364</v>
      </c>
      <c r="C239" s="43" t="s">
        <v>89</v>
      </c>
      <c r="D239" s="44" t="s">
        <v>156</v>
      </c>
      <c r="E239" s="44" t="s">
        <v>78</v>
      </c>
      <c r="F239" s="44" t="s">
        <v>110</v>
      </c>
      <c r="G239" s="43"/>
      <c r="H239" s="27">
        <f t="shared" si="18"/>
        <v>60</v>
      </c>
      <c r="I239" s="143">
        <f t="shared" si="19"/>
        <v>60</v>
      </c>
      <c r="J239" s="143">
        <f t="shared" si="20"/>
        <v>30</v>
      </c>
      <c r="K239" s="33">
        <f t="shared" si="16"/>
        <v>50</v>
      </c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  <c r="GT239" s="70"/>
      <c r="GU239" s="70"/>
      <c r="GV239" s="70"/>
      <c r="GW239" s="70"/>
      <c r="GX239" s="70"/>
      <c r="GY239" s="70"/>
      <c r="GZ239" s="70"/>
      <c r="HA239" s="70"/>
      <c r="HB239" s="70"/>
      <c r="HC239" s="70"/>
      <c r="HD239" s="70"/>
      <c r="HE239" s="70"/>
      <c r="HF239" s="70"/>
      <c r="HG239" s="70"/>
      <c r="HH239" s="70"/>
      <c r="HI239" s="70"/>
      <c r="HJ239" s="70"/>
      <c r="HK239" s="70"/>
      <c r="HL239" s="70"/>
      <c r="HM239" s="70"/>
      <c r="HN239" s="70"/>
      <c r="HO239" s="70"/>
      <c r="HP239" s="70"/>
      <c r="HQ239" s="70"/>
      <c r="HR239" s="70"/>
      <c r="HS239" s="70"/>
      <c r="HT239" s="70"/>
      <c r="HU239" s="70"/>
      <c r="HV239" s="70"/>
      <c r="HW239" s="70"/>
      <c r="HX239" s="70"/>
      <c r="HY239" s="70"/>
      <c r="HZ239" s="70"/>
      <c r="IA239" s="70"/>
      <c r="IB239" s="70"/>
      <c r="IC239" s="70"/>
      <c r="ID239" s="70"/>
      <c r="IE239" s="70"/>
      <c r="IF239" s="70"/>
      <c r="IG239" s="70"/>
      <c r="IH239" s="70"/>
      <c r="II239" s="70"/>
      <c r="IJ239" s="70"/>
      <c r="IK239" s="70"/>
      <c r="IL239" s="70"/>
      <c r="IM239" s="70"/>
      <c r="IN239" s="70"/>
      <c r="IO239" s="70"/>
      <c r="IP239" s="70"/>
      <c r="IQ239" s="70"/>
      <c r="IR239" s="70"/>
      <c r="IS239" s="70"/>
      <c r="IT239" s="70"/>
      <c r="IU239" s="70"/>
      <c r="IV239" s="70"/>
    </row>
    <row r="240" spans="1:256" ht="48.75" customHeight="1">
      <c r="A240" s="40"/>
      <c r="B240" s="48" t="s">
        <v>365</v>
      </c>
      <c r="C240" s="43" t="s">
        <v>89</v>
      </c>
      <c r="D240" s="44" t="s">
        <v>156</v>
      </c>
      <c r="E240" s="44" t="s">
        <v>78</v>
      </c>
      <c r="F240" s="44" t="s">
        <v>112</v>
      </c>
      <c r="G240" s="43"/>
      <c r="H240" s="27">
        <f t="shared" si="18"/>
        <v>60</v>
      </c>
      <c r="I240" s="143">
        <f t="shared" si="19"/>
        <v>60</v>
      </c>
      <c r="J240" s="143">
        <f t="shared" si="20"/>
        <v>30</v>
      </c>
      <c r="K240" s="33">
        <f t="shared" si="16"/>
        <v>50</v>
      </c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  <c r="GL240" s="70"/>
      <c r="GM240" s="70"/>
      <c r="GN240" s="70"/>
      <c r="GO240" s="70"/>
      <c r="GP240" s="70"/>
      <c r="GQ240" s="70"/>
      <c r="GR240" s="70"/>
      <c r="GS240" s="70"/>
      <c r="GT240" s="70"/>
      <c r="GU240" s="70"/>
      <c r="GV240" s="70"/>
      <c r="GW240" s="70"/>
      <c r="GX240" s="70"/>
      <c r="GY240" s="70"/>
      <c r="GZ240" s="70"/>
      <c r="HA240" s="70"/>
      <c r="HB240" s="70"/>
      <c r="HC240" s="70"/>
      <c r="HD240" s="70"/>
      <c r="HE240" s="70"/>
      <c r="HF240" s="70"/>
      <c r="HG240" s="70"/>
      <c r="HH240" s="70"/>
      <c r="HI240" s="70"/>
      <c r="HJ240" s="70"/>
      <c r="HK240" s="70"/>
      <c r="HL240" s="70"/>
      <c r="HM240" s="70"/>
      <c r="HN240" s="70"/>
      <c r="HO240" s="70"/>
      <c r="HP240" s="70"/>
      <c r="HQ240" s="70"/>
      <c r="HR240" s="70"/>
      <c r="HS240" s="70"/>
      <c r="HT240" s="70"/>
      <c r="HU240" s="70"/>
      <c r="HV240" s="70"/>
      <c r="HW240" s="70"/>
      <c r="HX240" s="70"/>
      <c r="HY240" s="70"/>
      <c r="HZ240" s="70"/>
      <c r="IA240" s="70"/>
      <c r="IB240" s="70"/>
      <c r="IC240" s="70"/>
      <c r="ID240" s="70"/>
      <c r="IE240" s="70"/>
      <c r="IF240" s="70"/>
      <c r="IG240" s="70"/>
      <c r="IH240" s="70"/>
      <c r="II240" s="70"/>
      <c r="IJ240" s="70"/>
      <c r="IK240" s="70"/>
      <c r="IL240" s="70"/>
      <c r="IM240" s="70"/>
      <c r="IN240" s="70"/>
      <c r="IO240" s="70"/>
      <c r="IP240" s="70"/>
      <c r="IQ240" s="70"/>
      <c r="IR240" s="70"/>
      <c r="IS240" s="70"/>
      <c r="IT240" s="70"/>
      <c r="IU240" s="70"/>
      <c r="IV240" s="70"/>
    </row>
    <row r="241" spans="1:14" ht="48.75" customHeight="1">
      <c r="A241" s="40"/>
      <c r="B241" s="48" t="s">
        <v>366</v>
      </c>
      <c r="C241" s="43" t="s">
        <v>89</v>
      </c>
      <c r="D241" s="44" t="s">
        <v>156</v>
      </c>
      <c r="E241" s="44" t="s">
        <v>78</v>
      </c>
      <c r="F241" s="44" t="s">
        <v>368</v>
      </c>
      <c r="G241" s="43"/>
      <c r="H241" s="27">
        <f t="shared" si="18"/>
        <v>60</v>
      </c>
      <c r="I241" s="143">
        <f t="shared" si="19"/>
        <v>60</v>
      </c>
      <c r="J241" s="143">
        <f t="shared" si="20"/>
        <v>30</v>
      </c>
      <c r="K241" s="33">
        <f t="shared" si="16"/>
        <v>50</v>
      </c>
      <c r="M241" s="5"/>
      <c r="N241" s="5"/>
    </row>
    <row r="242" spans="1:14" ht="96.75" customHeight="1">
      <c r="A242" s="40"/>
      <c r="B242" s="137" t="s">
        <v>367</v>
      </c>
      <c r="C242" s="43" t="s">
        <v>89</v>
      </c>
      <c r="D242" s="43" t="s">
        <v>156</v>
      </c>
      <c r="E242" s="43" t="s">
        <v>78</v>
      </c>
      <c r="F242" s="44" t="s">
        <v>368</v>
      </c>
      <c r="G242" s="43" t="s">
        <v>369</v>
      </c>
      <c r="H242" s="27">
        <f t="shared" si="18"/>
        <v>60</v>
      </c>
      <c r="I242" s="143">
        <f t="shared" si="19"/>
        <v>60</v>
      </c>
      <c r="J242" s="143">
        <f t="shared" si="20"/>
        <v>30</v>
      </c>
      <c r="K242" s="33">
        <f t="shared" si="16"/>
        <v>50</v>
      </c>
      <c r="M242" s="5"/>
      <c r="N242" s="5"/>
    </row>
    <row r="243" spans="1:14" ht="45.75" customHeight="1">
      <c r="A243" s="40"/>
      <c r="B243" s="47" t="s">
        <v>370</v>
      </c>
      <c r="C243" s="43" t="s">
        <v>89</v>
      </c>
      <c r="D243" s="44" t="s">
        <v>156</v>
      </c>
      <c r="E243" s="44" t="s">
        <v>78</v>
      </c>
      <c r="F243" s="44" t="s">
        <v>373</v>
      </c>
      <c r="G243" s="44"/>
      <c r="H243" s="27">
        <f t="shared" si="18"/>
        <v>60</v>
      </c>
      <c r="I243" s="143">
        <f t="shared" si="19"/>
        <v>60</v>
      </c>
      <c r="J243" s="143">
        <f t="shared" si="20"/>
        <v>30</v>
      </c>
      <c r="K243" s="33">
        <f t="shared" si="16"/>
        <v>50</v>
      </c>
      <c r="M243" s="5"/>
      <c r="N243" s="5"/>
    </row>
    <row r="244" spans="1:14" ht="45.75" customHeight="1">
      <c r="A244" s="40"/>
      <c r="B244" s="47" t="s">
        <v>371</v>
      </c>
      <c r="C244" s="43" t="s">
        <v>89</v>
      </c>
      <c r="D244" s="44" t="s">
        <v>156</v>
      </c>
      <c r="E244" s="44" t="s">
        <v>78</v>
      </c>
      <c r="F244" s="44" t="s">
        <v>368</v>
      </c>
      <c r="G244" s="44"/>
      <c r="H244" s="27">
        <f t="shared" si="18"/>
        <v>60</v>
      </c>
      <c r="I244" s="142">
        <f t="shared" si="19"/>
        <v>60</v>
      </c>
      <c r="J244" s="143">
        <f t="shared" si="20"/>
        <v>30</v>
      </c>
      <c r="K244" s="33">
        <f t="shared" si="16"/>
        <v>50</v>
      </c>
      <c r="M244" s="5"/>
      <c r="N244" s="5"/>
    </row>
    <row r="245" spans="1:14" ht="45.75" customHeight="1">
      <c r="A245" s="40"/>
      <c r="B245" s="47" t="s">
        <v>372</v>
      </c>
      <c r="C245" s="43" t="s">
        <v>89</v>
      </c>
      <c r="D245" s="44" t="s">
        <v>156</v>
      </c>
      <c r="E245" s="44" t="s">
        <v>78</v>
      </c>
      <c r="F245" s="44" t="s">
        <v>368</v>
      </c>
      <c r="G245" s="44" t="s">
        <v>101</v>
      </c>
      <c r="H245" s="27">
        <v>60</v>
      </c>
      <c r="I245" s="143">
        <f t="shared" si="19"/>
        <v>60</v>
      </c>
      <c r="J245" s="143">
        <v>30</v>
      </c>
      <c r="K245" s="33">
        <f t="shared" si="16"/>
        <v>50</v>
      </c>
      <c r="M245" s="5"/>
      <c r="N245" s="5"/>
    </row>
    <row r="246" spans="1:14" ht="27" customHeight="1">
      <c r="A246" s="40"/>
      <c r="B246" s="79" t="s">
        <v>242</v>
      </c>
      <c r="C246" s="37"/>
      <c r="D246" s="38"/>
      <c r="E246" s="38"/>
      <c r="F246" s="38"/>
      <c r="G246" s="38"/>
      <c r="H246" s="57">
        <f>H17+H9</f>
        <v>6288.782</v>
      </c>
      <c r="I246" s="57">
        <f t="shared" si="19"/>
        <v>6288.782</v>
      </c>
      <c r="J246" s="144">
        <f>J9+J17</f>
        <v>1723.378</v>
      </c>
      <c r="K246" s="33">
        <f t="shared" si="16"/>
        <v>27.404002873688416</v>
      </c>
      <c r="M246" s="5"/>
      <c r="N246" s="5"/>
    </row>
    <row r="247" spans="1:14" ht="18">
      <c r="A247" s="80"/>
      <c r="B247" s="81"/>
      <c r="C247" s="81"/>
      <c r="D247" s="10"/>
      <c r="E247" s="10"/>
      <c r="F247" s="10"/>
      <c r="G247" s="10"/>
      <c r="H247" s="10"/>
      <c r="I247" s="10"/>
      <c r="J247" s="10"/>
      <c r="K247" s="82"/>
      <c r="L247" s="83"/>
      <c r="M247" s="5"/>
      <c r="N247" s="5"/>
    </row>
    <row r="248" spans="1:4" s="77" customFormat="1" ht="18">
      <c r="A248" s="84" t="s">
        <v>356</v>
      </c>
      <c r="B248" s="138"/>
      <c r="C248" s="139"/>
      <c r="D248" s="139"/>
    </row>
    <row r="249" spans="1:6" s="77" customFormat="1" ht="18">
      <c r="A249" s="234" t="s">
        <v>243</v>
      </c>
      <c r="B249" s="234"/>
      <c r="D249" s="87" t="s">
        <v>346</v>
      </c>
      <c r="E249" s="87"/>
      <c r="F249" s="87"/>
    </row>
    <row r="250" spans="2:256" ht="18">
      <c r="B250" s="88"/>
      <c r="C250" s="3"/>
      <c r="D250" s="89"/>
      <c r="E250" s="89"/>
      <c r="F250" s="89"/>
      <c r="G250" s="89"/>
      <c r="H250" s="89"/>
      <c r="I250" s="89"/>
      <c r="J250" s="89"/>
      <c r="K250" s="89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77"/>
      <c r="BT250" s="77"/>
      <c r="BU250" s="77"/>
      <c r="BV250" s="77"/>
      <c r="BW250" s="77"/>
      <c r="BX250" s="77"/>
      <c r="BY250" s="77"/>
      <c r="BZ250" s="77"/>
      <c r="CA250" s="77"/>
      <c r="CB250" s="77"/>
      <c r="CC250" s="77"/>
      <c r="CD250" s="77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  <c r="FO250" s="77"/>
      <c r="FP250" s="77"/>
      <c r="FQ250" s="77"/>
      <c r="FR250" s="77"/>
      <c r="FS250" s="77"/>
      <c r="FT250" s="77"/>
      <c r="FU250" s="77"/>
      <c r="FV250" s="77"/>
      <c r="FW250" s="77"/>
      <c r="FX250" s="77"/>
      <c r="FY250" s="77"/>
      <c r="FZ250" s="77"/>
      <c r="GA250" s="77"/>
      <c r="GB250" s="77"/>
      <c r="GC250" s="77"/>
      <c r="GD250" s="77"/>
      <c r="GE250" s="77"/>
      <c r="GF250" s="77"/>
      <c r="GG250" s="77"/>
      <c r="GH250" s="77"/>
      <c r="GI250" s="77"/>
      <c r="GJ250" s="77"/>
      <c r="GK250" s="77"/>
      <c r="GL250" s="77"/>
      <c r="GM250" s="77"/>
      <c r="GN250" s="77"/>
      <c r="GO250" s="77"/>
      <c r="GP250" s="77"/>
      <c r="GQ250" s="77"/>
      <c r="GR250" s="77"/>
      <c r="GS250" s="77"/>
      <c r="GT250" s="77"/>
      <c r="GU250" s="77"/>
      <c r="GV250" s="77"/>
      <c r="GW250" s="77"/>
      <c r="GX250" s="77"/>
      <c r="GY250" s="77"/>
      <c r="GZ250" s="77"/>
      <c r="HA250" s="77"/>
      <c r="HB250" s="77"/>
      <c r="HC250" s="77"/>
      <c r="HD250" s="77"/>
      <c r="HE250" s="77"/>
      <c r="HF250" s="77"/>
      <c r="HG250" s="77"/>
      <c r="HH250" s="77"/>
      <c r="HI250" s="77"/>
      <c r="HJ250" s="77"/>
      <c r="HK250" s="77"/>
      <c r="HL250" s="77"/>
      <c r="HM250" s="77"/>
      <c r="HN250" s="77"/>
      <c r="HO250" s="77"/>
      <c r="HP250" s="77"/>
      <c r="HQ250" s="77"/>
      <c r="HR250" s="77"/>
      <c r="HS250" s="77"/>
      <c r="HT250" s="77"/>
      <c r="HU250" s="77"/>
      <c r="HV250" s="77"/>
      <c r="HW250" s="77"/>
      <c r="HX250" s="77"/>
      <c r="HY250" s="77"/>
      <c r="HZ250" s="77"/>
      <c r="IA250" s="77"/>
      <c r="IB250" s="77"/>
      <c r="IC250" s="77"/>
      <c r="ID250" s="77"/>
      <c r="IE250" s="77"/>
      <c r="IF250" s="77"/>
      <c r="IG250" s="77"/>
      <c r="IH250" s="77"/>
      <c r="II250" s="77"/>
      <c r="IJ250" s="77"/>
      <c r="IK250" s="77"/>
      <c r="IL250" s="77"/>
      <c r="IM250" s="77"/>
      <c r="IN250" s="77"/>
      <c r="IO250" s="77"/>
      <c r="IP250" s="77"/>
      <c r="IQ250" s="77"/>
      <c r="IR250" s="77"/>
      <c r="IS250" s="77"/>
      <c r="IT250" s="77"/>
      <c r="IU250" s="77"/>
      <c r="IV250" s="77"/>
    </row>
    <row r="251" spans="2:13" ht="18">
      <c r="B251" s="90"/>
      <c r="C251" s="90"/>
      <c r="K251" s="91"/>
      <c r="L251" s="83"/>
      <c r="M251" s="92"/>
    </row>
    <row r="256" spans="1:14" ht="18">
      <c r="A256" s="5"/>
      <c r="B256" s="5"/>
      <c r="C256" s="5"/>
      <c r="D256" s="5"/>
      <c r="E256" s="4"/>
      <c r="F256" s="5"/>
      <c r="G256" s="5"/>
      <c r="H256" s="5"/>
      <c r="I256" s="5"/>
      <c r="J256" s="5"/>
      <c r="K256" s="5"/>
      <c r="M256" s="5"/>
      <c r="N256" s="5"/>
    </row>
  </sheetData>
  <sheetProtection/>
  <mergeCells count="13">
    <mergeCell ref="B1:E1"/>
    <mergeCell ref="F1:K1"/>
    <mergeCell ref="F2:K2"/>
    <mergeCell ref="B3:E3"/>
    <mergeCell ref="F3:K3"/>
    <mergeCell ref="A249:B249"/>
    <mergeCell ref="I6:I7"/>
    <mergeCell ref="J6:J7"/>
    <mergeCell ref="K6:K7"/>
    <mergeCell ref="A4:K4"/>
    <mergeCell ref="L5:M5"/>
    <mergeCell ref="H6:H7"/>
    <mergeCell ref="L6:M6"/>
  </mergeCells>
  <printOptions horizontalCentered="1"/>
  <pageMargins left="0.31496062992125984" right="0.35433070866141736" top="0.3937007874015748" bottom="0.1968503937007874" header="0.1968503937007874" footer="0"/>
  <pageSetup blackAndWhite="1" fitToHeight="4" horizontalDpi="600" verticalDpi="600" orientation="portrait" paperSize="9" scale="42" r:id="rId1"/>
  <rowBreaks count="4" manualBreakCount="4">
    <brk id="46" max="7" man="1"/>
    <brk id="122" max="7" man="1"/>
    <brk id="215" max="7" man="1"/>
    <brk id="2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operuser</dc:creator>
  <cp:keywords/>
  <dc:description/>
  <cp:lastModifiedBy>operuser</cp:lastModifiedBy>
  <cp:lastPrinted>2023-07-26T12:17:18Z</cp:lastPrinted>
  <dcterms:created xsi:type="dcterms:W3CDTF">2023-07-25T12:01:06Z</dcterms:created>
  <dcterms:modified xsi:type="dcterms:W3CDTF">2023-07-26T12:17:22Z</dcterms:modified>
  <cp:category/>
  <cp:version/>
  <cp:contentType/>
  <cp:contentStatus/>
</cp:coreProperties>
</file>